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ushiRam Maraina\Documents\1 USO Tests 2026\"/>
    </mc:Choice>
  </mc:AlternateContent>
  <xr:revisionPtr revIDLastSave="0" documentId="13_ncr:1_{FBE923C2-B058-4078-97F9-1DB5E179078F}" xr6:coauthVersionLast="47" xr6:coauthVersionMax="47" xr10:uidLastSave="{00000000-0000-0000-0000-000000000000}"/>
  <bookViews>
    <workbookView xWindow="-108" yWindow="-108" windowWidth="23256" windowHeight="13896" tabRatio="699" activeTab="7" xr2:uid="{519D9091-4D15-48D6-B886-672695E692D8}"/>
  </bookViews>
  <sheets>
    <sheet name="Ttl Payment" sheetId="28" r:id="rId1"/>
    <sheet name="Mental Math" sheetId="37" r:id="rId2"/>
    <sheet name="Mini GK" sheetId="38" r:id="rId3"/>
    <sheet name="Mini IT" sheetId="39" r:id="rId4"/>
    <sheet name="Eng Skills" sheetId="44" r:id="rId5"/>
    <sheet name="UN Test" sheetId="41" r:id="rId6"/>
    <sheet name="GK Test" sheetId="42" r:id="rId7"/>
    <sheet name="IT &amp; AI" sheetId="43" r:id="rId8"/>
  </sheets>
  <definedNames>
    <definedName name="_xlnm.Print_Titles" localSheetId="4">'Eng Skills'!$5:$5</definedName>
    <definedName name="_xlnm.Print_Titles" localSheetId="6">'GK Test'!$5:$5</definedName>
    <definedName name="_xlnm.Print_Titles" localSheetId="7">'IT &amp; AI'!$5:$5</definedName>
    <definedName name="_xlnm.Print_Titles" localSheetId="1">'Mental Math'!$5:$5</definedName>
    <definedName name="_xlnm.Print_Titles" localSheetId="2">'Mini GK'!$5:$5</definedName>
    <definedName name="_xlnm.Print_Titles" localSheetId="3">'Mini IT'!$5:$5</definedName>
    <definedName name="_xlnm.Print_Titles" localSheetId="5">'UN Test'!$5:$5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41" l="1"/>
  <c r="S16" i="41" l="1"/>
  <c r="S15" i="41"/>
  <c r="S14" i="41"/>
  <c r="S13" i="41"/>
  <c r="S12" i="41"/>
  <c r="S11" i="41"/>
  <c r="S10" i="41"/>
  <c r="S9" i="41"/>
  <c r="S8" i="41"/>
  <c r="R16" i="41"/>
  <c r="R15" i="41"/>
  <c r="R14" i="41"/>
  <c r="R13" i="41"/>
  <c r="R12" i="41"/>
  <c r="R11" i="41"/>
  <c r="R10" i="41"/>
  <c r="R9" i="41"/>
  <c r="R8" i="41"/>
  <c r="Q16" i="41"/>
  <c r="Q15" i="41"/>
  <c r="Q14" i="41"/>
  <c r="Q13" i="41"/>
  <c r="Q12" i="41"/>
  <c r="Q11" i="41"/>
  <c r="Q10" i="41"/>
  <c r="Q9" i="41"/>
  <c r="Q8" i="41"/>
  <c r="I516" i="41" a="1"/>
  <c r="I516" i="41" s="1"/>
  <c r="N516" i="41"/>
  <c r="I517" i="41" a="1"/>
  <c r="I517" i="41" s="1"/>
  <c r="N517" i="41"/>
  <c r="I518" i="41" a="1"/>
  <c r="I518" i="41" s="1"/>
  <c r="N518" i="41"/>
  <c r="I519" i="41" a="1"/>
  <c r="I519" i="41" s="1"/>
  <c r="N519" i="41"/>
  <c r="I520" i="41" a="1"/>
  <c r="I520" i="41" s="1"/>
  <c r="N520" i="41"/>
  <c r="I521" i="41" a="1"/>
  <c r="I521" i="41" s="1"/>
  <c r="N521" i="41"/>
  <c r="I522" i="41" a="1"/>
  <c r="I522" i="41" s="1"/>
  <c r="N522" i="41"/>
  <c r="I523" i="41" a="1"/>
  <c r="I523" i="41" s="1"/>
  <c r="N523" i="41"/>
  <c r="I524" i="41" a="1"/>
  <c r="I524" i="41"/>
  <c r="N524" i="41"/>
  <c r="I525" i="41" a="1"/>
  <c r="I525" i="41" s="1"/>
  <c r="N525" i="41"/>
  <c r="I526" i="41" a="1"/>
  <c r="I526" i="41" s="1"/>
  <c r="N526" i="41"/>
  <c r="I527" i="41" a="1"/>
  <c r="I527" i="41" s="1"/>
  <c r="N527" i="41"/>
  <c r="I528" i="41" a="1"/>
  <c r="I528" i="41" s="1"/>
  <c r="N528" i="41"/>
  <c r="I529" i="41" a="1"/>
  <c r="I529" i="41" s="1"/>
  <c r="N529" i="41"/>
  <c r="I530" i="41" a="1"/>
  <c r="I530" i="41" s="1"/>
  <c r="N530" i="41"/>
  <c r="I531" i="41" a="1"/>
  <c r="I531" i="41" s="1"/>
  <c r="N531" i="41"/>
  <c r="I532" i="41" a="1"/>
  <c r="I532" i="41" s="1"/>
  <c r="N532" i="41"/>
  <c r="I533" i="41" a="1"/>
  <c r="I533" i="41" s="1"/>
  <c r="N533" i="41"/>
  <c r="I534" i="41" a="1"/>
  <c r="I534" i="41" s="1"/>
  <c r="N534" i="41"/>
  <c r="I535" i="41" a="1"/>
  <c r="I535" i="41" s="1"/>
  <c r="N535" i="41"/>
  <c r="I536" i="41" a="1"/>
  <c r="I536" i="41" s="1"/>
  <c r="N536" i="41"/>
  <c r="I537" i="41" a="1"/>
  <c r="I537" i="41" s="1"/>
  <c r="N537" i="41"/>
  <c r="I538" i="41" a="1"/>
  <c r="I538" i="41" s="1"/>
  <c r="N538" i="41"/>
  <c r="I539" i="41" a="1"/>
  <c r="I539" i="41" s="1"/>
  <c r="N539" i="41"/>
  <c r="I540" i="41" a="1"/>
  <c r="I540" i="41" s="1"/>
  <c r="N540" i="41"/>
  <c r="I541" i="41" a="1"/>
  <c r="I541" i="41" s="1"/>
  <c r="N541" i="41"/>
  <c r="I542" i="41" a="1"/>
  <c r="I542" i="41" s="1"/>
  <c r="N542" i="41"/>
  <c r="I543" i="41" a="1"/>
  <c r="I543" i="41" s="1"/>
  <c r="N543" i="41"/>
  <c r="I544" i="41" a="1"/>
  <c r="I544" i="41" s="1"/>
  <c r="N544" i="41"/>
  <c r="I545" i="41" a="1"/>
  <c r="I545" i="41" s="1"/>
  <c r="N545" i="41"/>
  <c r="I546" i="41" a="1"/>
  <c r="I546" i="41" s="1"/>
  <c r="N546" i="41"/>
  <c r="I547" i="41" a="1"/>
  <c r="I547" i="41" s="1"/>
  <c r="N547" i="41"/>
  <c r="I548" i="41" a="1"/>
  <c r="I548" i="41" s="1"/>
  <c r="N548" i="41"/>
  <c r="I549" i="41" a="1"/>
  <c r="I549" i="41" s="1"/>
  <c r="N549" i="41"/>
  <c r="I550" i="41" a="1"/>
  <c r="I550" i="41" s="1"/>
  <c r="N550" i="41"/>
  <c r="I551" i="41" a="1"/>
  <c r="I551" i="41" s="1"/>
  <c r="N551" i="41"/>
  <c r="I552" i="41" a="1"/>
  <c r="I552" i="41" s="1"/>
  <c r="N552" i="41"/>
  <c r="I553" i="41" a="1"/>
  <c r="I553" i="41" s="1"/>
  <c r="N553" i="41"/>
  <c r="I554" i="41" a="1"/>
  <c r="I554" i="41" s="1"/>
  <c r="N554" i="41"/>
  <c r="I555" i="41" a="1"/>
  <c r="I555" i="41" s="1"/>
  <c r="N555" i="41"/>
  <c r="I556" i="41" a="1"/>
  <c r="I556" i="41" s="1"/>
  <c r="N556" i="41"/>
  <c r="I557" i="41" a="1"/>
  <c r="I557" i="41" s="1"/>
  <c r="N557" i="41"/>
  <c r="I558" i="41" a="1"/>
  <c r="I558" i="41" s="1"/>
  <c r="N558" i="41"/>
  <c r="I559" i="41" a="1"/>
  <c r="I559" i="41" s="1"/>
  <c r="N559" i="41"/>
  <c r="I560" i="41" a="1"/>
  <c r="I560" i="41" s="1"/>
  <c r="N560" i="41"/>
  <c r="I561" i="41" a="1"/>
  <c r="I561" i="41" s="1"/>
  <c r="N561" i="41"/>
  <c r="I562" i="41" a="1"/>
  <c r="I562" i="41" s="1"/>
  <c r="N562" i="41"/>
  <c r="I563" i="41" a="1"/>
  <c r="I563" i="41" s="1"/>
  <c r="N563" i="41"/>
  <c r="I564" i="41" a="1"/>
  <c r="I564" i="41" s="1"/>
  <c r="N564" i="41"/>
  <c r="I565" i="41" a="1"/>
  <c r="I565" i="41" s="1"/>
  <c r="N565" i="41"/>
  <c r="I566" i="41" a="1"/>
  <c r="I566" i="41" s="1"/>
  <c r="N566" i="41"/>
  <c r="I567" i="41" a="1"/>
  <c r="I567" i="41" s="1"/>
  <c r="N567" i="41"/>
  <c r="I568" i="41" a="1"/>
  <c r="I568" i="41" s="1"/>
  <c r="N568" i="41"/>
  <c r="I569" i="41" a="1"/>
  <c r="I569" i="41" s="1"/>
  <c r="N569" i="41"/>
  <c r="I570" i="41" a="1"/>
  <c r="I570" i="41" s="1"/>
  <c r="N570" i="41"/>
  <c r="I571" i="41" a="1"/>
  <c r="I571" i="41" s="1"/>
  <c r="N571" i="41"/>
  <c r="I572" i="41" a="1"/>
  <c r="I572" i="41" s="1"/>
  <c r="N572" i="41"/>
  <c r="I573" i="41" a="1"/>
  <c r="I573" i="41" s="1"/>
  <c r="N573" i="41"/>
  <c r="I574" i="41" a="1"/>
  <c r="I574" i="41" s="1"/>
  <c r="N574" i="41"/>
  <c r="I575" i="41" a="1"/>
  <c r="I575" i="41" s="1"/>
  <c r="N575" i="41"/>
  <c r="I576" i="41" a="1"/>
  <c r="I576" i="41" s="1"/>
  <c r="N576" i="41"/>
  <c r="I577" i="41" a="1"/>
  <c r="I577" i="41" s="1"/>
  <c r="N577" i="41"/>
  <c r="I578" i="41" a="1"/>
  <c r="I578" i="41" s="1"/>
  <c r="N578" i="41"/>
  <c r="I579" i="41" a="1"/>
  <c r="I579" i="41" s="1"/>
  <c r="N579" i="41"/>
  <c r="I580" i="41" a="1"/>
  <c r="I580" i="41" s="1"/>
  <c r="N580" i="41"/>
  <c r="I581" i="41" a="1"/>
  <c r="I581" i="41" s="1"/>
  <c r="N581" i="41"/>
  <c r="I582" i="41" a="1"/>
  <c r="I582" i="41" s="1"/>
  <c r="N582" i="41"/>
  <c r="I583" i="41" a="1"/>
  <c r="I583" i="41" s="1"/>
  <c r="N583" i="41"/>
  <c r="I584" i="41" a="1"/>
  <c r="I584" i="41" s="1"/>
  <c r="N584" i="41"/>
  <c r="I585" i="41" a="1"/>
  <c r="I585" i="41" s="1"/>
  <c r="N585" i="41"/>
  <c r="I586" i="41" a="1"/>
  <c r="I586" i="41" s="1"/>
  <c r="N586" i="41"/>
  <c r="I587" i="41" a="1"/>
  <c r="I587" i="41" s="1"/>
  <c r="N587" i="41"/>
  <c r="I588" i="41" a="1"/>
  <c r="I588" i="41" s="1"/>
  <c r="N588" i="41"/>
  <c r="I589" i="41" a="1"/>
  <c r="I589" i="41" s="1"/>
  <c r="N589" i="41"/>
  <c r="I590" i="41" a="1"/>
  <c r="I590" i="41" s="1"/>
  <c r="N590" i="41"/>
  <c r="I591" i="41" a="1"/>
  <c r="I591" i="41" s="1"/>
  <c r="N591" i="41"/>
  <c r="I592" i="41" a="1"/>
  <c r="I592" i="41" s="1"/>
  <c r="N592" i="41"/>
  <c r="I593" i="41" a="1"/>
  <c r="I593" i="41" s="1"/>
  <c r="N593" i="41"/>
  <c r="I594" i="41" a="1"/>
  <c r="I594" i="41" s="1"/>
  <c r="N594" i="41"/>
  <c r="I595" i="41" a="1"/>
  <c r="I595" i="41" s="1"/>
  <c r="N595" i="41"/>
  <c r="I596" i="41" a="1"/>
  <c r="I596" i="41" s="1"/>
  <c r="N596" i="41"/>
  <c r="I597" i="41" a="1"/>
  <c r="I597" i="41" s="1"/>
  <c r="N597" i="41"/>
  <c r="I598" i="41" a="1"/>
  <c r="I598" i="41" s="1"/>
  <c r="N598" i="41"/>
  <c r="I599" i="41" a="1"/>
  <c r="I599" i="41" s="1"/>
  <c r="N599" i="41"/>
  <c r="I600" i="41" a="1"/>
  <c r="I600" i="41" s="1"/>
  <c r="N600" i="41"/>
  <c r="I601" i="41" a="1"/>
  <c r="I601" i="41" s="1"/>
  <c r="N601" i="41"/>
  <c r="I602" i="41" a="1"/>
  <c r="I602" i="41" s="1"/>
  <c r="N602" i="41"/>
  <c r="I603" i="41" a="1"/>
  <c r="I603" i="41" s="1"/>
  <c r="N603" i="41"/>
  <c r="I604" i="41" a="1"/>
  <c r="I604" i="41" s="1"/>
  <c r="N604" i="41"/>
  <c r="I605" i="41" a="1"/>
  <c r="I605" i="41" s="1"/>
  <c r="N605" i="41"/>
  <c r="I606" i="41" a="1"/>
  <c r="I606" i="41" s="1"/>
  <c r="N606" i="41"/>
  <c r="I607" i="41" a="1"/>
  <c r="I607" i="41" s="1"/>
  <c r="N607" i="41"/>
  <c r="I608" i="41" a="1"/>
  <c r="I608" i="41" s="1"/>
  <c r="N608" i="41"/>
  <c r="I609" i="41" a="1"/>
  <c r="I609" i="41" s="1"/>
  <c r="N609" i="41"/>
  <c r="I610" i="41" a="1"/>
  <c r="I610" i="41" s="1"/>
  <c r="N610" i="41"/>
  <c r="I611" i="41" a="1"/>
  <c r="I611" i="41" s="1"/>
  <c r="N611" i="41"/>
  <c r="I612" i="41" a="1"/>
  <c r="I612" i="41" s="1"/>
  <c r="N612" i="41"/>
  <c r="I613" i="41" a="1"/>
  <c r="I613" i="41" s="1"/>
  <c r="N613" i="41"/>
  <c r="I614" i="41" a="1"/>
  <c r="I614" i="41" s="1"/>
  <c r="N614" i="41"/>
  <c r="I615" i="41" a="1"/>
  <c r="I615" i="41" s="1"/>
  <c r="N615" i="41"/>
  <c r="I616" i="41" a="1"/>
  <c r="I616" i="41" s="1"/>
  <c r="N616" i="41"/>
  <c r="I617" i="41" a="1"/>
  <c r="I617" i="41" s="1"/>
  <c r="N617" i="41"/>
  <c r="I618" i="41" a="1"/>
  <c r="I618" i="41" s="1"/>
  <c r="N618" i="41"/>
  <c r="I619" i="41" a="1"/>
  <c r="I619" i="41" s="1"/>
  <c r="N619" i="41"/>
  <c r="I620" i="41" a="1"/>
  <c r="I620" i="41" s="1"/>
  <c r="N620" i="41"/>
  <c r="I621" i="41" a="1"/>
  <c r="I621" i="41" s="1"/>
  <c r="N621" i="41"/>
  <c r="I622" i="41" a="1"/>
  <c r="I622" i="41" s="1"/>
  <c r="N622" i="41"/>
  <c r="I623" i="41" a="1"/>
  <c r="I623" i="41" s="1"/>
  <c r="N623" i="41"/>
  <c r="I624" i="41" a="1"/>
  <c r="I624" i="41" s="1"/>
  <c r="N624" i="41"/>
  <c r="I625" i="41" a="1"/>
  <c r="I625" i="41" s="1"/>
  <c r="N625" i="41"/>
  <c r="I626" i="41" a="1"/>
  <c r="I626" i="41" s="1"/>
  <c r="N626" i="41"/>
  <c r="I627" i="41" a="1"/>
  <c r="I627" i="41" s="1"/>
  <c r="N627" i="41"/>
  <c r="I628" i="41" a="1"/>
  <c r="I628" i="41" s="1"/>
  <c r="N628" i="41"/>
  <c r="I629" i="41" a="1"/>
  <c r="I629" i="41" s="1"/>
  <c r="N629" i="41"/>
  <c r="I630" i="41" a="1"/>
  <c r="I630" i="41" s="1"/>
  <c r="N630" i="41"/>
  <c r="I631" i="41" a="1"/>
  <c r="I631" i="41" s="1"/>
  <c r="N631" i="41"/>
  <c r="I632" i="41" a="1"/>
  <c r="I632" i="41" s="1"/>
  <c r="N632" i="41"/>
  <c r="I633" i="41" a="1"/>
  <c r="I633" i="41" s="1"/>
  <c r="N633" i="41"/>
  <c r="I634" i="41" a="1"/>
  <c r="I634" i="41" s="1"/>
  <c r="N634" i="41"/>
  <c r="I635" i="41" a="1"/>
  <c r="I635" i="41" s="1"/>
  <c r="N635" i="41"/>
  <c r="I636" i="41" a="1"/>
  <c r="I636" i="41" s="1"/>
  <c r="N636" i="41"/>
  <c r="I637" i="41" a="1"/>
  <c r="I637" i="41" s="1"/>
  <c r="N637" i="41"/>
  <c r="I638" i="41" a="1"/>
  <c r="I638" i="41" s="1"/>
  <c r="N638" i="41"/>
  <c r="I639" i="41" a="1"/>
  <c r="I639" i="41" s="1"/>
  <c r="N639" i="41"/>
  <c r="I640" i="41" a="1"/>
  <c r="I640" i="41" s="1"/>
  <c r="N640" i="41"/>
  <c r="I641" i="41" a="1"/>
  <c r="I641" i="41" s="1"/>
  <c r="N641" i="41"/>
  <c r="I642" i="41" a="1"/>
  <c r="I642" i="41" s="1"/>
  <c r="N642" i="41"/>
  <c r="I643" i="41" a="1"/>
  <c r="I643" i="41" s="1"/>
  <c r="N643" i="41"/>
  <c r="I644" i="41" a="1"/>
  <c r="I644" i="41" s="1"/>
  <c r="N644" i="41"/>
  <c r="I645" i="41" a="1"/>
  <c r="I645" i="41" s="1"/>
  <c r="N645" i="41"/>
  <c r="I646" i="41" a="1"/>
  <c r="I646" i="41" s="1"/>
  <c r="N646" i="41"/>
  <c r="I647" i="41" a="1"/>
  <c r="I647" i="41" s="1"/>
  <c r="N647" i="41"/>
  <c r="I648" i="41" a="1"/>
  <c r="I648" i="41" s="1"/>
  <c r="N648" i="41"/>
  <c r="I649" i="41" a="1"/>
  <c r="I649" i="41" s="1"/>
  <c r="N649" i="41"/>
  <c r="I650" i="41" a="1"/>
  <c r="I650" i="41" s="1"/>
  <c r="N650" i="41"/>
  <c r="I651" i="41" a="1"/>
  <c r="I651" i="41" s="1"/>
  <c r="N651" i="41"/>
  <c r="I652" i="41" a="1"/>
  <c r="I652" i="41" s="1"/>
  <c r="N652" i="41"/>
  <c r="I653" i="41" a="1"/>
  <c r="I653" i="41" s="1"/>
  <c r="N653" i="41"/>
  <c r="I654" i="41" a="1"/>
  <c r="I654" i="41" s="1"/>
  <c r="N654" i="41"/>
  <c r="I655" i="41" a="1"/>
  <c r="I655" i="41" s="1"/>
  <c r="N655" i="41"/>
  <c r="I656" i="41" a="1"/>
  <c r="I656" i="41" s="1"/>
  <c r="N656" i="41"/>
  <c r="I657" i="41" a="1"/>
  <c r="I657" i="41" s="1"/>
  <c r="N657" i="41"/>
  <c r="I658" i="41" a="1"/>
  <c r="I658" i="41" s="1"/>
  <c r="N658" i="41"/>
  <c r="I659" i="41" a="1"/>
  <c r="I659" i="41" s="1"/>
  <c r="N659" i="41"/>
  <c r="I660" i="41" a="1"/>
  <c r="I660" i="41" s="1"/>
  <c r="N660" i="41"/>
  <c r="I661" i="41" a="1"/>
  <c r="I661" i="41" s="1"/>
  <c r="N661" i="41"/>
  <c r="I662" i="41" a="1"/>
  <c r="I662" i="41" s="1"/>
  <c r="N662" i="41"/>
  <c r="I663" i="41" a="1"/>
  <c r="I663" i="41" s="1"/>
  <c r="N663" i="41"/>
  <c r="I664" i="41" a="1"/>
  <c r="I664" i="41" s="1"/>
  <c r="N664" i="41"/>
  <c r="I665" i="41" a="1"/>
  <c r="I665" i="41" s="1"/>
  <c r="N665" i="41"/>
  <c r="I666" i="41" a="1"/>
  <c r="I666" i="41" s="1"/>
  <c r="N666" i="41"/>
  <c r="I667" i="41" a="1"/>
  <c r="I667" i="41" s="1"/>
  <c r="N667" i="41"/>
  <c r="I668" i="41" a="1"/>
  <c r="I668" i="41" s="1"/>
  <c r="N668" i="41"/>
  <c r="I669" i="41" a="1"/>
  <c r="I669" i="41" s="1"/>
  <c r="N669" i="41"/>
  <c r="I670" i="41" a="1"/>
  <c r="I670" i="41" s="1"/>
  <c r="N670" i="41"/>
  <c r="I671" i="41" a="1"/>
  <c r="I671" i="41" s="1"/>
  <c r="N671" i="41"/>
  <c r="I672" i="41" a="1"/>
  <c r="I672" i="41" s="1"/>
  <c r="N672" i="41"/>
  <c r="I673" i="41" a="1"/>
  <c r="I673" i="41" s="1"/>
  <c r="N673" i="41"/>
  <c r="I674" i="41" a="1"/>
  <c r="I674" i="41" s="1"/>
  <c r="N674" i="41"/>
  <c r="I675" i="41" a="1"/>
  <c r="I675" i="41" s="1"/>
  <c r="N675" i="41"/>
  <c r="I676" i="41" a="1"/>
  <c r="I676" i="41" s="1"/>
  <c r="N676" i="41"/>
  <c r="I677" i="41" a="1"/>
  <c r="I677" i="41" s="1"/>
  <c r="N677" i="41"/>
  <c r="I678" i="41" a="1"/>
  <c r="I678" i="41" s="1"/>
  <c r="N678" i="41"/>
  <c r="I679" i="41" a="1"/>
  <c r="I679" i="41" s="1"/>
  <c r="N679" i="41"/>
  <c r="I680" i="41" a="1"/>
  <c r="I680" i="41" s="1"/>
  <c r="N680" i="41"/>
  <c r="I681" i="41" a="1"/>
  <c r="I681" i="41" s="1"/>
  <c r="N681" i="41"/>
  <c r="I682" i="41" a="1"/>
  <c r="I682" i="41" s="1"/>
  <c r="N682" i="41"/>
  <c r="I683" i="41" a="1"/>
  <c r="I683" i="41" s="1"/>
  <c r="N683" i="41"/>
  <c r="I684" i="41" a="1"/>
  <c r="I684" i="41" s="1"/>
  <c r="N684" i="41"/>
  <c r="I685" i="41" a="1"/>
  <c r="I685" i="41" s="1"/>
  <c r="N685" i="41"/>
  <c r="I686" i="41" a="1"/>
  <c r="I686" i="41" s="1"/>
  <c r="N686" i="41"/>
  <c r="I687" i="41" a="1"/>
  <c r="I687" i="41" s="1"/>
  <c r="N687" i="41"/>
  <c r="I688" i="41" a="1"/>
  <c r="I688" i="41" s="1"/>
  <c r="N688" i="41"/>
  <c r="I689" i="41" a="1"/>
  <c r="I689" i="41" s="1"/>
  <c r="N689" i="41"/>
  <c r="I690" i="41" a="1"/>
  <c r="I690" i="41" s="1"/>
  <c r="N690" i="41"/>
  <c r="I691" i="41" a="1"/>
  <c r="I691" i="41" s="1"/>
  <c r="N691" i="41"/>
  <c r="I692" i="41" a="1"/>
  <c r="I692" i="41" s="1"/>
  <c r="N692" i="41"/>
  <c r="I693" i="41" a="1"/>
  <c r="I693" i="41" s="1"/>
  <c r="N693" i="41"/>
  <c r="I694" i="41" a="1"/>
  <c r="I694" i="41" s="1"/>
  <c r="N694" i="41"/>
  <c r="I695" i="41" a="1"/>
  <c r="I695" i="41" s="1"/>
  <c r="N695" i="41"/>
  <c r="I696" i="41" a="1"/>
  <c r="I696" i="41" s="1"/>
  <c r="N696" i="41"/>
  <c r="I697" i="41" a="1"/>
  <c r="I697" i="41" s="1"/>
  <c r="N697" i="41"/>
  <c r="I698" i="41" a="1"/>
  <c r="I698" i="41" s="1"/>
  <c r="N698" i="41"/>
  <c r="I699" i="41" a="1"/>
  <c r="I699" i="41" s="1"/>
  <c r="N699" i="41"/>
  <c r="I700" i="41" a="1"/>
  <c r="I700" i="41" s="1"/>
  <c r="N700" i="41"/>
  <c r="I701" i="41" a="1"/>
  <c r="I701" i="41" s="1"/>
  <c r="N701" i="41"/>
  <c r="I702" i="41" a="1"/>
  <c r="I702" i="41" s="1"/>
  <c r="N702" i="41"/>
  <c r="I703" i="41" a="1"/>
  <c r="I703" i="41" s="1"/>
  <c r="N703" i="41"/>
  <c r="I704" i="41" a="1"/>
  <c r="I704" i="41" s="1"/>
  <c r="N704" i="41"/>
  <c r="I705" i="41" a="1"/>
  <c r="I705" i="41" s="1"/>
  <c r="N705" i="41"/>
  <c r="I706" i="41" a="1"/>
  <c r="I706" i="41" s="1"/>
  <c r="N706" i="41"/>
  <c r="I707" i="41" a="1"/>
  <c r="I707" i="41" s="1"/>
  <c r="N707" i="41"/>
  <c r="I708" i="41" a="1"/>
  <c r="I708" i="41" s="1"/>
  <c r="N708" i="41"/>
  <c r="I709" i="41" a="1"/>
  <c r="I709" i="41" s="1"/>
  <c r="N709" i="41"/>
  <c r="I710" i="41" a="1"/>
  <c r="I710" i="41" s="1"/>
  <c r="N710" i="41"/>
  <c r="I711" i="41" a="1"/>
  <c r="I711" i="41" s="1"/>
  <c r="N711" i="41"/>
  <c r="I712" i="41" a="1"/>
  <c r="I712" i="41" s="1"/>
  <c r="N712" i="41"/>
  <c r="I713" i="41" a="1"/>
  <c r="I713" i="41" s="1"/>
  <c r="N713" i="41"/>
  <c r="I714" i="41" a="1"/>
  <c r="I714" i="41" s="1"/>
  <c r="N714" i="41"/>
  <c r="I715" i="41" a="1"/>
  <c r="I715" i="41" s="1"/>
  <c r="N715" i="41"/>
  <c r="I716" i="41" a="1"/>
  <c r="I716" i="41" s="1"/>
  <c r="N716" i="41"/>
  <c r="I717" i="41" a="1"/>
  <c r="I717" i="41" s="1"/>
  <c r="N717" i="41"/>
  <c r="I718" i="41" a="1"/>
  <c r="I718" i="41" s="1"/>
  <c r="N718" i="41"/>
  <c r="I719" i="41" a="1"/>
  <c r="I719" i="41" s="1"/>
  <c r="N719" i="41"/>
  <c r="I720" i="41" a="1"/>
  <c r="I720" i="41" s="1"/>
  <c r="N720" i="41"/>
  <c r="I721" i="41" a="1"/>
  <c r="I721" i="41" s="1"/>
  <c r="N721" i="41"/>
  <c r="I722" i="41" a="1"/>
  <c r="I722" i="41" s="1"/>
  <c r="N722" i="41"/>
  <c r="I723" i="41" a="1"/>
  <c r="I723" i="41" s="1"/>
  <c r="N723" i="41"/>
  <c r="I724" i="41" a="1"/>
  <c r="I724" i="41" s="1"/>
  <c r="N724" i="41"/>
  <c r="I725" i="41" a="1"/>
  <c r="I725" i="41" s="1"/>
  <c r="N725" i="41"/>
  <c r="I726" i="41" a="1"/>
  <c r="I726" i="41" s="1"/>
  <c r="N726" i="41"/>
  <c r="I727" i="41" a="1"/>
  <c r="I727" i="41" s="1"/>
  <c r="N727" i="41"/>
  <c r="I728" i="41" a="1"/>
  <c r="I728" i="41" s="1"/>
  <c r="N728" i="41"/>
  <c r="I729" i="41" a="1"/>
  <c r="I729" i="41" s="1"/>
  <c r="N729" i="41"/>
  <c r="I730" i="41" a="1"/>
  <c r="I730" i="41" s="1"/>
  <c r="N730" i="41"/>
  <c r="I731" i="41" a="1"/>
  <c r="I731" i="41" s="1"/>
  <c r="N731" i="41"/>
  <c r="I732" i="41" a="1"/>
  <c r="I732" i="41" s="1"/>
  <c r="N732" i="41"/>
  <c r="I733" i="41" a="1"/>
  <c r="I733" i="41" s="1"/>
  <c r="N733" i="41"/>
  <c r="I734" i="41" a="1"/>
  <c r="I734" i="41" s="1"/>
  <c r="N734" i="41"/>
  <c r="I735" i="41" a="1"/>
  <c r="I735" i="41" s="1"/>
  <c r="N735" i="41"/>
  <c r="I736" i="41" a="1"/>
  <c r="I736" i="41" s="1"/>
  <c r="N736" i="41"/>
  <c r="I737" i="41" a="1"/>
  <c r="I737" i="41" s="1"/>
  <c r="N737" i="41"/>
  <c r="I738" i="41" a="1"/>
  <c r="I738" i="41" s="1"/>
  <c r="N738" i="41"/>
  <c r="I739" i="41" a="1"/>
  <c r="I739" i="41" s="1"/>
  <c r="N739" i="41"/>
  <c r="I740" i="41" a="1"/>
  <c r="I740" i="41" s="1"/>
  <c r="N740" i="41"/>
  <c r="I741" i="41" a="1"/>
  <c r="I741" i="41" s="1"/>
  <c r="N741" i="41"/>
  <c r="I742" i="41" a="1"/>
  <c r="I742" i="41" s="1"/>
  <c r="N742" i="41"/>
  <c r="I743" i="41" a="1"/>
  <c r="I743" i="41" s="1"/>
  <c r="N743" i="41"/>
  <c r="I744" i="41" a="1"/>
  <c r="I744" i="41" s="1"/>
  <c r="N744" i="41"/>
  <c r="I745" i="41" a="1"/>
  <c r="I745" i="41" s="1"/>
  <c r="N745" i="41"/>
  <c r="I746" i="41" a="1"/>
  <c r="I746" i="41" s="1"/>
  <c r="N746" i="41"/>
  <c r="I747" i="41" a="1"/>
  <c r="I747" i="41" s="1"/>
  <c r="N747" i="41"/>
  <c r="I748" i="41" a="1"/>
  <c r="I748" i="41" s="1"/>
  <c r="N748" i="41"/>
  <c r="I749" i="41" a="1"/>
  <c r="I749" i="41" s="1"/>
  <c r="N749" i="41"/>
  <c r="I750" i="41" a="1"/>
  <c r="I750" i="41" s="1"/>
  <c r="N750" i="41"/>
  <c r="I751" i="41" a="1"/>
  <c r="I751" i="41" s="1"/>
  <c r="N751" i="41"/>
  <c r="I752" i="41" a="1"/>
  <c r="I752" i="41" s="1"/>
  <c r="N752" i="41"/>
  <c r="I753" i="41" a="1"/>
  <c r="I753" i="41" s="1"/>
  <c r="N753" i="41"/>
  <c r="I754" i="41" a="1"/>
  <c r="I754" i="41" s="1"/>
  <c r="N754" i="41"/>
  <c r="I755" i="41" a="1"/>
  <c r="I755" i="41" s="1"/>
  <c r="N755" i="41"/>
  <c r="I756" i="41" a="1"/>
  <c r="I756" i="41" s="1"/>
  <c r="N756" i="41"/>
  <c r="I757" i="41" a="1"/>
  <c r="I757" i="41" s="1"/>
  <c r="N757" i="41"/>
  <c r="I758" i="41" a="1"/>
  <c r="I758" i="41" s="1"/>
  <c r="N758" i="41"/>
  <c r="I759" i="41" a="1"/>
  <c r="I759" i="41" s="1"/>
  <c r="N759" i="41"/>
  <c r="I760" i="41" a="1"/>
  <c r="I760" i="41" s="1"/>
  <c r="N760" i="41"/>
  <c r="I761" i="41" a="1"/>
  <c r="I761" i="41" s="1"/>
  <c r="N761" i="41"/>
  <c r="I762" i="41" a="1"/>
  <c r="I762" i="41" s="1"/>
  <c r="N762" i="41"/>
  <c r="I763" i="41" a="1"/>
  <c r="I763" i="41" s="1"/>
  <c r="N763" i="41"/>
  <c r="I764" i="41" a="1"/>
  <c r="I764" i="41" s="1"/>
  <c r="N764" i="41"/>
  <c r="I765" i="41" a="1"/>
  <c r="I765" i="41" s="1"/>
  <c r="N765" i="41"/>
  <c r="I766" i="41" a="1"/>
  <c r="I766" i="41" s="1"/>
  <c r="N766" i="41"/>
  <c r="I767" i="41" a="1"/>
  <c r="I767" i="41" s="1"/>
  <c r="N767" i="41"/>
  <c r="I768" i="41" a="1"/>
  <c r="I768" i="41" s="1"/>
  <c r="N768" i="41"/>
  <c r="I769" i="41" a="1"/>
  <c r="I769" i="41" s="1"/>
  <c r="N769" i="41"/>
  <c r="I770" i="41" a="1"/>
  <c r="I770" i="41" s="1"/>
  <c r="N770" i="41"/>
  <c r="I771" i="41" a="1"/>
  <c r="I771" i="41" s="1"/>
  <c r="N771" i="41"/>
  <c r="I772" i="41" a="1"/>
  <c r="I772" i="41" s="1"/>
  <c r="N772" i="41"/>
  <c r="I773" i="41" a="1"/>
  <c r="I773" i="41" s="1"/>
  <c r="N773" i="41"/>
  <c r="I774" i="41" a="1"/>
  <c r="I774" i="41" s="1"/>
  <c r="N774" i="41"/>
  <c r="I775" i="41" a="1"/>
  <c r="I775" i="41" s="1"/>
  <c r="N775" i="41"/>
  <c r="I776" i="41" a="1"/>
  <c r="I776" i="41" s="1"/>
  <c r="N776" i="41"/>
  <c r="I777" i="41" a="1"/>
  <c r="I777" i="41" s="1"/>
  <c r="N777" i="41"/>
  <c r="I778" i="41" a="1"/>
  <c r="I778" i="41" s="1"/>
  <c r="N778" i="41"/>
  <c r="I779" i="41" a="1"/>
  <c r="I779" i="41" s="1"/>
  <c r="N779" i="41"/>
  <c r="I780" i="41" a="1"/>
  <c r="I780" i="41" s="1"/>
  <c r="N780" i="41"/>
  <c r="I781" i="41" a="1"/>
  <c r="I781" i="41" s="1"/>
  <c r="N781" i="41"/>
  <c r="I782" i="41" a="1"/>
  <c r="I782" i="41" s="1"/>
  <c r="N782" i="41"/>
  <c r="I783" i="41" a="1"/>
  <c r="I783" i="41" s="1"/>
  <c r="N783" i="41"/>
  <c r="I784" i="41" a="1"/>
  <c r="I784" i="41" s="1"/>
  <c r="N784" i="41"/>
  <c r="I785" i="41" a="1"/>
  <c r="I785" i="41" s="1"/>
  <c r="N785" i="41"/>
  <c r="I786" i="41" a="1"/>
  <c r="I786" i="41" s="1"/>
  <c r="N786" i="41"/>
  <c r="I787" i="41" a="1"/>
  <c r="I787" i="41" s="1"/>
  <c r="N787" i="41"/>
  <c r="I788" i="41" a="1"/>
  <c r="I788" i="41" s="1"/>
  <c r="N788" i="41"/>
  <c r="I789" i="41" a="1"/>
  <c r="I789" i="41" s="1"/>
  <c r="N789" i="41"/>
  <c r="I790" i="41" a="1"/>
  <c r="I790" i="41" s="1"/>
  <c r="N790" i="41"/>
  <c r="I791" i="41" a="1"/>
  <c r="I791" i="41" s="1"/>
  <c r="N791" i="41"/>
  <c r="I792" i="41" a="1"/>
  <c r="I792" i="41" s="1"/>
  <c r="N792" i="41"/>
  <c r="I793" i="41" a="1"/>
  <c r="I793" i="41" s="1"/>
  <c r="N793" i="41"/>
  <c r="I794" i="41" a="1"/>
  <c r="I794" i="41" s="1"/>
  <c r="N794" i="41"/>
  <c r="I795" i="41" a="1"/>
  <c r="I795" i="41" s="1"/>
  <c r="N795" i="41"/>
  <c r="I796" i="41" a="1"/>
  <c r="I796" i="41" s="1"/>
  <c r="N796" i="41"/>
  <c r="I797" i="41" a="1"/>
  <c r="I797" i="41" s="1"/>
  <c r="N797" i="41"/>
  <c r="I798" i="41" a="1"/>
  <c r="I798" i="41" s="1"/>
  <c r="N798" i="41"/>
  <c r="I799" i="41" a="1"/>
  <c r="I799" i="41" s="1"/>
  <c r="N799" i="41"/>
  <c r="I800" i="41" a="1"/>
  <c r="I800" i="41" s="1"/>
  <c r="N800" i="41"/>
  <c r="I801" i="41" a="1"/>
  <c r="I801" i="41" s="1"/>
  <c r="N801" i="41"/>
  <c r="I802" i="41" a="1"/>
  <c r="I802" i="41" s="1"/>
  <c r="N802" i="41"/>
  <c r="I803" i="41" a="1"/>
  <c r="I803" i="41" s="1"/>
  <c r="N803" i="41"/>
  <c r="I804" i="41" a="1"/>
  <c r="I804" i="41" s="1"/>
  <c r="N804" i="41"/>
  <c r="I805" i="41" a="1"/>
  <c r="I805" i="41" s="1"/>
  <c r="N805" i="41"/>
  <c r="I806" i="41" a="1"/>
  <c r="I806" i="41" s="1"/>
  <c r="N806" i="41"/>
  <c r="I807" i="41" a="1"/>
  <c r="I807" i="41" s="1"/>
  <c r="N807" i="41"/>
  <c r="I808" i="41" a="1"/>
  <c r="I808" i="41" s="1"/>
  <c r="N808" i="41"/>
  <c r="I809" i="41" a="1"/>
  <c r="I809" i="41" s="1"/>
  <c r="N809" i="41"/>
  <c r="I810" i="41" a="1"/>
  <c r="I810" i="41" s="1"/>
  <c r="N810" i="41"/>
  <c r="I811" i="41" a="1"/>
  <c r="I811" i="41" s="1"/>
  <c r="N811" i="41"/>
  <c r="I812" i="41" a="1"/>
  <c r="I812" i="41" s="1"/>
  <c r="N812" i="41"/>
  <c r="I813" i="41" a="1"/>
  <c r="I813" i="41" s="1"/>
  <c r="N813" i="41"/>
  <c r="I814" i="41" a="1"/>
  <c r="I814" i="41" s="1"/>
  <c r="N814" i="41"/>
  <c r="I815" i="41" a="1"/>
  <c r="I815" i="41" s="1"/>
  <c r="N815" i="41"/>
  <c r="I816" i="41" a="1"/>
  <c r="I816" i="41" s="1"/>
  <c r="N816" i="41"/>
  <c r="I817" i="41" a="1"/>
  <c r="I817" i="41" s="1"/>
  <c r="N817" i="41"/>
  <c r="I818" i="41" a="1"/>
  <c r="I818" i="41" s="1"/>
  <c r="N818" i="41"/>
  <c r="I819" i="41" a="1"/>
  <c r="I819" i="41" s="1"/>
  <c r="N819" i="41"/>
  <c r="I820" i="41" a="1"/>
  <c r="I820" i="41" s="1"/>
  <c r="N820" i="41"/>
  <c r="I821" i="41" a="1"/>
  <c r="I821" i="41" s="1"/>
  <c r="N821" i="41"/>
  <c r="I822" i="41" a="1"/>
  <c r="I822" i="41" s="1"/>
  <c r="N822" i="41"/>
  <c r="I823" i="41" a="1"/>
  <c r="I823" i="41" s="1"/>
  <c r="N823" i="41"/>
  <c r="I824" i="41" a="1"/>
  <c r="I824" i="41" s="1"/>
  <c r="N824" i="41"/>
  <c r="I825" i="41" a="1"/>
  <c r="I825" i="41" s="1"/>
  <c r="N825" i="41"/>
  <c r="I826" i="41" a="1"/>
  <c r="I826" i="41" s="1"/>
  <c r="N826" i="41"/>
  <c r="I827" i="41" a="1"/>
  <c r="I827" i="41" s="1"/>
  <c r="N827" i="41"/>
  <c r="I828" i="41" a="1"/>
  <c r="I828" i="41" s="1"/>
  <c r="N828" i="41"/>
  <c r="I829" i="41" a="1"/>
  <c r="I829" i="41" s="1"/>
  <c r="N829" i="41"/>
  <c r="I830" i="41" a="1"/>
  <c r="I830" i="41" s="1"/>
  <c r="N830" i="41"/>
  <c r="I831" i="41" a="1"/>
  <c r="I831" i="41" s="1"/>
  <c r="N831" i="41"/>
  <c r="I832" i="41" a="1"/>
  <c r="I832" i="41" s="1"/>
  <c r="N832" i="41"/>
  <c r="I833" i="41" a="1"/>
  <c r="I833" i="41" s="1"/>
  <c r="N833" i="41"/>
  <c r="I834" i="41" a="1"/>
  <c r="I834" i="41" s="1"/>
  <c r="N834" i="41"/>
  <c r="I835" i="41" a="1"/>
  <c r="I835" i="41" s="1"/>
  <c r="N835" i="41"/>
  <c r="I836" i="41" a="1"/>
  <c r="I836" i="41" s="1"/>
  <c r="N836" i="41"/>
  <c r="I837" i="41" a="1"/>
  <c r="I837" i="41" s="1"/>
  <c r="N837" i="41"/>
  <c r="I838" i="41" a="1"/>
  <c r="I838" i="41" s="1"/>
  <c r="N838" i="41"/>
  <c r="I839" i="41" a="1"/>
  <c r="I839" i="41" s="1"/>
  <c r="N839" i="41"/>
  <c r="I840" i="41" a="1"/>
  <c r="I840" i="41" s="1"/>
  <c r="N840" i="41"/>
  <c r="I841" i="41" a="1"/>
  <c r="I841" i="41" s="1"/>
  <c r="N841" i="41"/>
  <c r="I842" i="41" a="1"/>
  <c r="I842" i="41" s="1"/>
  <c r="N842" i="41"/>
  <c r="I843" i="41" a="1"/>
  <c r="I843" i="41" s="1"/>
  <c r="N843" i="41"/>
  <c r="I844" i="41" a="1"/>
  <c r="I844" i="41" s="1"/>
  <c r="N844" i="41"/>
  <c r="I845" i="41" a="1"/>
  <c r="I845" i="41" s="1"/>
  <c r="N845" i="41"/>
  <c r="I846" i="41" a="1"/>
  <c r="I846" i="41" s="1"/>
  <c r="N846" i="41"/>
  <c r="I847" i="41" a="1"/>
  <c r="I847" i="41" s="1"/>
  <c r="N847" i="41"/>
  <c r="I848" i="41" a="1"/>
  <c r="I848" i="41" s="1"/>
  <c r="N848" i="41"/>
  <c r="I849" i="41" a="1"/>
  <c r="I849" i="41" s="1"/>
  <c r="N849" i="41"/>
  <c r="I850" i="41" a="1"/>
  <c r="I850" i="41" s="1"/>
  <c r="N850" i="41"/>
  <c r="I851" i="41" a="1"/>
  <c r="I851" i="41" s="1"/>
  <c r="N851" i="41"/>
  <c r="I852" i="41" a="1"/>
  <c r="I852" i="41" s="1"/>
  <c r="N852" i="41"/>
  <c r="I853" i="41" a="1"/>
  <c r="I853" i="41" s="1"/>
  <c r="N853" i="41"/>
  <c r="I854" i="41" a="1"/>
  <c r="I854" i="41" s="1"/>
  <c r="N854" i="41"/>
  <c r="I855" i="41" a="1"/>
  <c r="I855" i="41" s="1"/>
  <c r="N855" i="41"/>
  <c r="I856" i="41" a="1"/>
  <c r="I856" i="41" s="1"/>
  <c r="N856" i="41"/>
  <c r="I857" i="41" a="1"/>
  <c r="I857" i="41" s="1"/>
  <c r="N857" i="41"/>
  <c r="I858" i="41" a="1"/>
  <c r="I858" i="41" s="1"/>
  <c r="N858" i="41"/>
  <c r="I859" i="41" a="1"/>
  <c r="I859" i="41" s="1"/>
  <c r="N859" i="41"/>
  <c r="I860" i="41" a="1"/>
  <c r="I860" i="41" s="1"/>
  <c r="N860" i="41"/>
  <c r="I861" i="41" a="1"/>
  <c r="I861" i="41" s="1"/>
  <c r="N861" i="41"/>
  <c r="I862" i="41" a="1"/>
  <c r="I862" i="41" s="1"/>
  <c r="N862" i="41"/>
  <c r="I863" i="41" a="1"/>
  <c r="I863" i="41" s="1"/>
  <c r="N863" i="41"/>
  <c r="I864" i="41" a="1"/>
  <c r="I864" i="41" s="1"/>
  <c r="N864" i="41"/>
  <c r="I865" i="41" a="1"/>
  <c r="I865" i="41" s="1"/>
  <c r="N865" i="41"/>
  <c r="I866" i="41" a="1"/>
  <c r="I866" i="41" s="1"/>
  <c r="N866" i="41"/>
  <c r="I867" i="41" a="1"/>
  <c r="I867" i="41"/>
  <c r="N867" i="41"/>
  <c r="I868" i="41" a="1"/>
  <c r="I868" i="41" s="1"/>
  <c r="N868" i="41"/>
  <c r="I869" i="41" a="1"/>
  <c r="I869" i="41"/>
  <c r="N869" i="41"/>
  <c r="I870" i="41" a="1"/>
  <c r="I870" i="41" s="1"/>
  <c r="N870" i="41"/>
  <c r="I871" i="41" a="1"/>
  <c r="I871" i="41" s="1"/>
  <c r="N871" i="41"/>
  <c r="I872" i="41" a="1"/>
  <c r="I872" i="41" s="1"/>
  <c r="N872" i="41"/>
  <c r="I873" i="41" a="1"/>
  <c r="I873" i="41" s="1"/>
  <c r="N873" i="41"/>
  <c r="I874" i="41" a="1"/>
  <c r="I874" i="41" s="1"/>
  <c r="N874" i="41"/>
  <c r="I875" i="41" a="1"/>
  <c r="I875" i="41"/>
  <c r="N875" i="41"/>
  <c r="I876" i="41" a="1"/>
  <c r="I876" i="41" s="1"/>
  <c r="N876" i="41"/>
  <c r="I877" i="41" a="1"/>
  <c r="I877" i="41" s="1"/>
  <c r="N877" i="41"/>
  <c r="I878" i="41" a="1"/>
  <c r="I878" i="41" s="1"/>
  <c r="N878" i="41"/>
  <c r="I879" i="41" a="1"/>
  <c r="I879" i="41" s="1"/>
  <c r="N879" i="41"/>
  <c r="I880" i="41" a="1"/>
  <c r="I880" i="41" s="1"/>
  <c r="N880" i="41"/>
  <c r="I881" i="41" a="1"/>
  <c r="I881" i="41" s="1"/>
  <c r="N881" i="41"/>
  <c r="I882" i="41" a="1"/>
  <c r="I882" i="41" s="1"/>
  <c r="N882" i="41"/>
  <c r="I883" i="41" a="1"/>
  <c r="I883" i="41" s="1"/>
  <c r="N883" i="41"/>
  <c r="I884" i="41" a="1"/>
  <c r="I884" i="41" s="1"/>
  <c r="N884" i="41"/>
  <c r="I885" i="41" a="1"/>
  <c r="I885" i="41"/>
  <c r="N885" i="41"/>
  <c r="I886" i="41" a="1"/>
  <c r="I886" i="41" s="1"/>
  <c r="N886" i="41"/>
  <c r="I887" i="41" a="1"/>
  <c r="I887" i="41" s="1"/>
  <c r="N887" i="41"/>
  <c r="I888" i="41" a="1"/>
  <c r="I888" i="41" s="1"/>
  <c r="N888" i="41"/>
  <c r="I889" i="41" a="1"/>
  <c r="I889" i="41" s="1"/>
  <c r="N889" i="41"/>
  <c r="I890" i="41" a="1"/>
  <c r="I890" i="41" s="1"/>
  <c r="N890" i="41"/>
  <c r="I891" i="41" a="1"/>
  <c r="I891" i="41" s="1"/>
  <c r="N891" i="41"/>
  <c r="I892" i="41" a="1"/>
  <c r="I892" i="41" s="1"/>
  <c r="N892" i="41"/>
  <c r="I893" i="41" a="1"/>
  <c r="I893" i="41" s="1"/>
  <c r="N893" i="41"/>
  <c r="I894" i="41" a="1"/>
  <c r="I894" i="41" s="1"/>
  <c r="N894" i="41"/>
  <c r="I895" i="41" a="1"/>
  <c r="I895" i="41" s="1"/>
  <c r="N895" i="41"/>
  <c r="I896" i="41" a="1"/>
  <c r="I896" i="41" s="1"/>
  <c r="N896" i="41"/>
  <c r="I897" i="41" a="1"/>
  <c r="I897" i="41" s="1"/>
  <c r="N897" i="41"/>
  <c r="I898" i="41" a="1"/>
  <c r="I898" i="41" s="1"/>
  <c r="N898" i="41"/>
  <c r="I899" i="41" a="1"/>
  <c r="I899" i="41" s="1"/>
  <c r="N899" i="41"/>
  <c r="I900" i="41" a="1"/>
  <c r="I900" i="41" s="1"/>
  <c r="N900" i="41"/>
  <c r="I901" i="41" a="1"/>
  <c r="I901" i="41"/>
  <c r="N901" i="41"/>
  <c r="I902" i="41" a="1"/>
  <c r="I902" i="41" s="1"/>
  <c r="N902" i="41"/>
  <c r="I903" i="41" a="1"/>
  <c r="I903" i="41"/>
  <c r="N903" i="41"/>
  <c r="I904" i="41" a="1"/>
  <c r="I904" i="41" s="1"/>
  <c r="N904" i="41"/>
  <c r="I905" i="41" a="1"/>
  <c r="I905" i="41" s="1"/>
  <c r="N905" i="41"/>
  <c r="I906" i="41" a="1"/>
  <c r="I906" i="41" s="1"/>
  <c r="N906" i="41"/>
  <c r="I907" i="41" a="1"/>
  <c r="I907" i="41"/>
  <c r="N907" i="41"/>
  <c r="I908" i="41" a="1"/>
  <c r="I908" i="41" s="1"/>
  <c r="N908" i="41"/>
  <c r="I909" i="41" a="1"/>
  <c r="I909" i="41" s="1"/>
  <c r="N909" i="41"/>
  <c r="I910" i="41" a="1"/>
  <c r="I910" i="41" s="1"/>
  <c r="N910" i="41"/>
  <c r="I911" i="41" a="1"/>
  <c r="I911" i="41" s="1"/>
  <c r="N911" i="41"/>
  <c r="I912" i="41" a="1"/>
  <c r="I912" i="41" s="1"/>
  <c r="N912" i="41"/>
  <c r="I913" i="41" a="1"/>
  <c r="I913" i="41" s="1"/>
  <c r="N913" i="41"/>
  <c r="I914" i="41" a="1"/>
  <c r="I914" i="41" s="1"/>
  <c r="N914" i="41"/>
  <c r="I915" i="41" a="1"/>
  <c r="I915" i="41"/>
  <c r="N915" i="41"/>
  <c r="I916" i="41" a="1"/>
  <c r="I916" i="41"/>
  <c r="N916" i="41"/>
  <c r="I917" i="41" a="1"/>
  <c r="I917" i="41"/>
  <c r="N917" i="41"/>
  <c r="I918" i="41" a="1"/>
  <c r="I918" i="41" s="1"/>
  <c r="N918" i="41"/>
  <c r="I919" i="41" a="1"/>
  <c r="I919" i="41" s="1"/>
  <c r="N919" i="41"/>
  <c r="I920" i="41" a="1"/>
  <c r="I920" i="41" s="1"/>
  <c r="N920" i="41"/>
  <c r="I921" i="41" a="1"/>
  <c r="I921" i="41" s="1"/>
  <c r="N921" i="41"/>
  <c r="I922" i="41" a="1"/>
  <c r="I922" i="41" s="1"/>
  <c r="N922" i="41"/>
  <c r="I923" i="41" a="1"/>
  <c r="I923" i="41"/>
  <c r="N923" i="41"/>
  <c r="I924" i="41" a="1"/>
  <c r="I924" i="41" s="1"/>
  <c r="N924" i="41"/>
  <c r="I925" i="41" a="1"/>
  <c r="I925" i="41" s="1"/>
  <c r="N925" i="41"/>
  <c r="I926" i="41" a="1"/>
  <c r="I926" i="41" s="1"/>
  <c r="N926" i="41"/>
  <c r="I927" i="41" a="1"/>
  <c r="I927" i="41" s="1"/>
  <c r="N927" i="41"/>
  <c r="I928" i="41" a="1"/>
  <c r="I928" i="41" s="1"/>
  <c r="N928" i="41"/>
  <c r="I929" i="41" a="1"/>
  <c r="I929" i="41"/>
  <c r="N929" i="41"/>
  <c r="I930" i="41" a="1"/>
  <c r="I930" i="41" s="1"/>
  <c r="N930" i="41"/>
  <c r="I931" i="41" a="1"/>
  <c r="I931" i="41"/>
  <c r="N931" i="41"/>
  <c r="I932" i="41" a="1"/>
  <c r="I932" i="41" s="1"/>
  <c r="N932" i="41"/>
  <c r="I933" i="41" a="1"/>
  <c r="I933" i="41"/>
  <c r="N933" i="41"/>
  <c r="I934" i="41" a="1"/>
  <c r="I934" i="41" s="1"/>
  <c r="N934" i="41"/>
  <c r="I935" i="41" a="1"/>
  <c r="I935" i="41" s="1"/>
  <c r="N935" i="41"/>
  <c r="I936" i="41" a="1"/>
  <c r="I936" i="41"/>
  <c r="N936" i="41"/>
  <c r="I937" i="41" a="1"/>
  <c r="I937" i="41" s="1"/>
  <c r="N937" i="41"/>
  <c r="I938" i="41" a="1"/>
  <c r="I938" i="41" s="1"/>
  <c r="N938" i="41"/>
  <c r="I939" i="41" a="1"/>
  <c r="I939" i="41"/>
  <c r="N939" i="41"/>
  <c r="I940" i="41" a="1"/>
  <c r="I940" i="41" s="1"/>
  <c r="N940" i="41"/>
  <c r="I941" i="41" a="1"/>
  <c r="I941" i="41"/>
  <c r="N941" i="41"/>
  <c r="I942" i="41" a="1"/>
  <c r="I942" i="41" s="1"/>
  <c r="N942" i="41"/>
  <c r="I943" i="41" a="1"/>
  <c r="I943" i="41" s="1"/>
  <c r="N943" i="41"/>
  <c r="I944" i="41" a="1"/>
  <c r="I944" i="41"/>
  <c r="N944" i="41"/>
  <c r="I945" i="41" a="1"/>
  <c r="I945" i="41" s="1"/>
  <c r="N945" i="41"/>
  <c r="I946" i="41" a="1"/>
  <c r="I946" i="41" s="1"/>
  <c r="N946" i="41"/>
  <c r="I947" i="41" a="1"/>
  <c r="I947" i="41" s="1"/>
  <c r="N947" i="41"/>
  <c r="I948" i="41" a="1"/>
  <c r="I948" i="41" s="1"/>
  <c r="N948" i="41"/>
  <c r="I949" i="41" a="1"/>
  <c r="I949" i="41" s="1"/>
  <c r="N949" i="41"/>
  <c r="I950" i="41" a="1"/>
  <c r="I950" i="41" s="1"/>
  <c r="N950" i="41"/>
  <c r="I951" i="41" a="1"/>
  <c r="I951" i="41"/>
  <c r="N951" i="41"/>
  <c r="I952" i="41" a="1"/>
  <c r="I952" i="41" s="1"/>
  <c r="N952" i="41"/>
  <c r="I953" i="41" a="1"/>
  <c r="I953" i="41" s="1"/>
  <c r="N953" i="41"/>
  <c r="I954" i="41" a="1"/>
  <c r="I954" i="41" s="1"/>
  <c r="N954" i="41"/>
  <c r="I955" i="41" a="1"/>
  <c r="I955" i="41" s="1"/>
  <c r="N955" i="41"/>
  <c r="I956" i="41" a="1"/>
  <c r="I956" i="41" s="1"/>
  <c r="N956" i="41"/>
  <c r="I957" i="41" a="1"/>
  <c r="I957" i="41" s="1"/>
  <c r="N957" i="41"/>
  <c r="I958" i="41" a="1"/>
  <c r="I958" i="41" s="1"/>
  <c r="N958" i="41"/>
  <c r="I959" i="41" a="1"/>
  <c r="I959" i="41" s="1"/>
  <c r="N959" i="41"/>
  <c r="I960" i="41" a="1"/>
  <c r="I960" i="41"/>
  <c r="N960" i="41"/>
  <c r="I961" i="41" a="1"/>
  <c r="I961" i="41" s="1"/>
  <c r="N961" i="41"/>
  <c r="I962" i="41" a="1"/>
  <c r="I962" i="41" s="1"/>
  <c r="N962" i="41"/>
  <c r="I963" i="41" a="1"/>
  <c r="I963" i="41" s="1"/>
  <c r="N963" i="41"/>
  <c r="I964" i="41" a="1"/>
  <c r="I964" i="41" s="1"/>
  <c r="N964" i="41"/>
  <c r="I965" i="41" a="1"/>
  <c r="I965" i="41" s="1"/>
  <c r="N965" i="41"/>
  <c r="I966" i="41" a="1"/>
  <c r="I966" i="41" s="1"/>
  <c r="N966" i="41"/>
  <c r="I967" i="41" a="1"/>
  <c r="I967" i="41" s="1"/>
  <c r="N967" i="41"/>
  <c r="I968" i="41" a="1"/>
  <c r="I968" i="41" s="1"/>
  <c r="N968" i="41"/>
  <c r="I969" i="41" a="1"/>
  <c r="I969" i="41" s="1"/>
  <c r="N969" i="41"/>
  <c r="I970" i="41" a="1"/>
  <c r="I970" i="41" s="1"/>
  <c r="N970" i="41"/>
  <c r="I971" i="41" a="1"/>
  <c r="I971" i="41" s="1"/>
  <c r="N971" i="41"/>
  <c r="I972" i="41" a="1"/>
  <c r="I972" i="41" s="1"/>
  <c r="N972" i="41"/>
  <c r="I973" i="41" a="1"/>
  <c r="I973" i="41" s="1"/>
  <c r="N973" i="41"/>
  <c r="I974" i="41" a="1"/>
  <c r="I974" i="41" s="1"/>
  <c r="N974" i="41"/>
  <c r="I975" i="41" a="1"/>
  <c r="I975" i="41"/>
  <c r="N975" i="41"/>
  <c r="I976" i="41" a="1"/>
  <c r="I976" i="41" s="1"/>
  <c r="N976" i="41"/>
  <c r="I977" i="41" a="1"/>
  <c r="I977" i="41" s="1"/>
  <c r="N977" i="41"/>
  <c r="I978" i="41" a="1"/>
  <c r="I978" i="41" s="1"/>
  <c r="N978" i="41"/>
  <c r="I979" i="41" a="1"/>
  <c r="I979" i="41" s="1"/>
  <c r="N979" i="41"/>
  <c r="I980" i="41" a="1"/>
  <c r="I980" i="41" s="1"/>
  <c r="N980" i="41"/>
  <c r="I981" i="41" a="1"/>
  <c r="I981" i="41" s="1"/>
  <c r="N981" i="41"/>
  <c r="I982" i="41" a="1"/>
  <c r="I982" i="41" s="1"/>
  <c r="N982" i="41"/>
  <c r="I983" i="41" a="1"/>
  <c r="I983" i="41" s="1"/>
  <c r="N983" i="41"/>
  <c r="I984" i="41" a="1"/>
  <c r="I984" i="41" s="1"/>
  <c r="N984" i="41"/>
  <c r="I985" i="41" a="1"/>
  <c r="I985" i="41" s="1"/>
  <c r="N985" i="41"/>
  <c r="I986" i="41" a="1"/>
  <c r="I986" i="41" s="1"/>
  <c r="N986" i="41"/>
  <c r="I987" i="41" a="1"/>
  <c r="I987" i="41" s="1"/>
  <c r="N987" i="41"/>
  <c r="I988" i="41" a="1"/>
  <c r="I988" i="41" s="1"/>
  <c r="N988" i="41"/>
  <c r="I989" i="41" a="1"/>
  <c r="I989" i="41" s="1"/>
  <c r="N989" i="41"/>
  <c r="I990" i="41" a="1"/>
  <c r="I990" i="41" s="1"/>
  <c r="N990" i="41"/>
  <c r="I991" i="41" a="1"/>
  <c r="I991" i="41" s="1"/>
  <c r="N991" i="41"/>
  <c r="I992" i="41" a="1"/>
  <c r="I992" i="41"/>
  <c r="N992" i="41"/>
  <c r="I993" i="41" a="1"/>
  <c r="I993" i="41" s="1"/>
  <c r="N993" i="41"/>
  <c r="I994" i="41" a="1"/>
  <c r="I994" i="41" s="1"/>
  <c r="N994" i="41"/>
  <c r="I995" i="41" a="1"/>
  <c r="I995" i="41" s="1"/>
  <c r="N995" i="41"/>
  <c r="I996" i="41" a="1"/>
  <c r="I996" i="41" s="1"/>
  <c r="N996" i="41"/>
  <c r="I997" i="41" a="1"/>
  <c r="I997" i="41" s="1"/>
  <c r="N997" i="41"/>
  <c r="I998" i="41" a="1"/>
  <c r="I998" i="41" s="1"/>
  <c r="N998" i="41"/>
  <c r="I999" i="41" a="1"/>
  <c r="I999" i="41"/>
  <c r="N999" i="41"/>
  <c r="N17" i="43"/>
  <c r="I6" i="43" a="1"/>
  <c r="I6" i="43" s="1"/>
  <c r="I7" i="38" a="1"/>
  <c r="I7" i="38" s="1"/>
  <c r="I8" i="38" a="1"/>
  <c r="I8" i="38" s="1"/>
  <c r="I9" i="38" a="1"/>
  <c r="I9" i="38" s="1"/>
  <c r="I10" i="38" a="1"/>
  <c r="I10" i="38" s="1"/>
  <c r="I11" i="38" a="1"/>
  <c r="I11" i="38"/>
  <c r="I12" i="38" a="1"/>
  <c r="I12" i="38"/>
  <c r="I13" i="38" a="1"/>
  <c r="I13" i="38" s="1"/>
  <c r="I14" i="38" a="1"/>
  <c r="I14" i="38"/>
  <c r="I15" i="38" a="1"/>
  <c r="I15" i="38"/>
  <c r="I16" i="38" a="1"/>
  <c r="I16" i="38" s="1"/>
  <c r="I17" i="38" a="1"/>
  <c r="I17" i="38" s="1"/>
  <c r="I18" i="38" a="1"/>
  <c r="I18" i="38"/>
  <c r="I19" i="38" a="1"/>
  <c r="I19" i="38" s="1"/>
  <c r="I20" i="38" a="1"/>
  <c r="I20" i="38" s="1"/>
  <c r="I21" i="38" a="1"/>
  <c r="I21" i="38" s="1"/>
  <c r="I22" i="38" a="1"/>
  <c r="I22" i="38" s="1"/>
  <c r="I23" i="38" a="1"/>
  <c r="I23" i="38" s="1"/>
  <c r="I24" i="38" a="1"/>
  <c r="I24" i="38" s="1"/>
  <c r="I25" i="38" a="1"/>
  <c r="I25" i="38" s="1"/>
  <c r="I26" i="38" a="1"/>
  <c r="I26" i="38" s="1"/>
  <c r="I27" i="38" a="1"/>
  <c r="I27" i="38" s="1"/>
  <c r="I28" i="38" a="1"/>
  <c r="I28" i="38"/>
  <c r="I29" i="38" a="1"/>
  <c r="I29" i="38" s="1"/>
  <c r="I30" i="38" a="1"/>
  <c r="I30" i="38" s="1"/>
  <c r="I31" i="38" a="1"/>
  <c r="I31" i="38" s="1"/>
  <c r="I32" i="38" a="1"/>
  <c r="I32" i="38"/>
  <c r="I33" i="38" a="1"/>
  <c r="I33" i="38" s="1"/>
  <c r="I34" i="38" a="1"/>
  <c r="I34" i="38" s="1"/>
  <c r="I35" i="38" a="1"/>
  <c r="I35" i="38" s="1"/>
  <c r="I36" i="38" a="1"/>
  <c r="I36" i="38"/>
  <c r="I37" i="38" a="1"/>
  <c r="I37" i="38" s="1"/>
  <c r="I38" i="38" a="1"/>
  <c r="I38" i="38" s="1"/>
  <c r="I39" i="38" a="1"/>
  <c r="I39" i="38" s="1"/>
  <c r="I40" i="38" a="1"/>
  <c r="I40" i="38"/>
  <c r="I41" i="38" a="1"/>
  <c r="I41" i="38"/>
  <c r="I42" i="38" a="1"/>
  <c r="I42" i="38" s="1"/>
  <c r="I43" i="38" a="1"/>
  <c r="I43" i="38" s="1"/>
  <c r="I44" i="38" a="1"/>
  <c r="I44" i="38" s="1"/>
  <c r="I45" i="38" a="1"/>
  <c r="I45" i="38" s="1"/>
  <c r="I46" i="38" a="1"/>
  <c r="I46" i="38" s="1"/>
  <c r="I47" i="38" a="1"/>
  <c r="I47" i="38" s="1"/>
  <c r="I48" i="38" a="1"/>
  <c r="I48" i="38"/>
  <c r="I49" i="38" a="1"/>
  <c r="I49" i="38" s="1"/>
  <c r="I50" i="38" a="1"/>
  <c r="I50" i="38" s="1"/>
  <c r="I51" i="38" a="1"/>
  <c r="I51" i="38"/>
  <c r="I52" i="38" a="1"/>
  <c r="I52" i="38" s="1"/>
  <c r="I53" i="38" a="1"/>
  <c r="I53" i="38"/>
  <c r="I54" i="38" a="1"/>
  <c r="I54" i="38"/>
  <c r="I55" i="38" a="1"/>
  <c r="I55" i="38" s="1"/>
  <c r="I56" i="38" a="1"/>
  <c r="I56" i="38"/>
  <c r="I57" i="38" a="1"/>
  <c r="I57" i="38"/>
  <c r="I58" i="38" a="1"/>
  <c r="I58" i="38" s="1"/>
  <c r="I59" i="38" a="1"/>
  <c r="I59" i="38" s="1"/>
  <c r="I60" i="38" a="1"/>
  <c r="I60" i="38" s="1"/>
  <c r="I61" i="38" a="1"/>
  <c r="I61" i="38" s="1"/>
  <c r="I62" i="38" a="1"/>
  <c r="I62" i="38"/>
  <c r="I63" i="38" a="1"/>
  <c r="I63" i="38" s="1"/>
  <c r="I64" i="38" a="1"/>
  <c r="I64" i="38" s="1"/>
  <c r="I65" i="38" a="1"/>
  <c r="I65" i="38"/>
  <c r="I66" i="38" a="1"/>
  <c r="I66" i="38"/>
  <c r="I67" i="38" a="1"/>
  <c r="I67" i="38" s="1"/>
  <c r="I68" i="38" a="1"/>
  <c r="I68" i="38" s="1"/>
  <c r="I69" i="38" a="1"/>
  <c r="I69" i="38" s="1"/>
  <c r="I70" i="38" a="1"/>
  <c r="I70" i="38"/>
  <c r="I71" i="38" a="1"/>
  <c r="I71" i="38"/>
  <c r="I72" i="38" a="1"/>
  <c r="I72" i="38"/>
  <c r="I73" i="38" a="1"/>
  <c r="I73" i="38" s="1"/>
  <c r="I74" i="38" a="1"/>
  <c r="I74" i="38" s="1"/>
  <c r="I75" i="38" a="1"/>
  <c r="I75" i="38" s="1"/>
  <c r="I76" i="38" a="1"/>
  <c r="I76" i="38" s="1"/>
  <c r="I77" i="38" a="1"/>
  <c r="I77" i="38"/>
  <c r="I78" i="38" a="1"/>
  <c r="I78" i="38" s="1"/>
  <c r="I79" i="38" a="1"/>
  <c r="I79" i="38" s="1"/>
  <c r="I80" i="38" a="1"/>
  <c r="I80" i="38" s="1"/>
  <c r="I81" i="38" a="1"/>
  <c r="I81" i="38"/>
  <c r="I82" i="38" a="1"/>
  <c r="I82" i="38" s="1"/>
  <c r="I83" i="38" a="1"/>
  <c r="I83" i="38" s="1"/>
  <c r="I84" i="38" a="1"/>
  <c r="I84" i="38" s="1"/>
  <c r="I85" i="38" a="1"/>
  <c r="I85" i="38" s="1"/>
  <c r="I86" i="38" a="1"/>
  <c r="I86" i="38" s="1"/>
  <c r="I87" i="38" a="1"/>
  <c r="I87" i="38"/>
  <c r="I88" i="38" a="1"/>
  <c r="I88" i="38"/>
  <c r="I89" i="38" a="1"/>
  <c r="I89" i="38" s="1"/>
  <c r="I90" i="38" a="1"/>
  <c r="I90" i="38" s="1"/>
  <c r="I91" i="38" a="1"/>
  <c r="I91" i="38" s="1"/>
  <c r="I92" i="38" a="1"/>
  <c r="I92" i="38" s="1"/>
  <c r="I93" i="38" a="1"/>
  <c r="I93" i="38"/>
  <c r="I94" i="38" a="1"/>
  <c r="I94" i="38" s="1"/>
  <c r="I95" i="38" a="1"/>
  <c r="I95" i="38" s="1"/>
  <c r="I96" i="38" a="1"/>
  <c r="I96" i="38"/>
  <c r="I97" i="38" a="1"/>
  <c r="I97" i="38" s="1"/>
  <c r="I98" i="38" a="1"/>
  <c r="I98" i="38" s="1"/>
  <c r="I99" i="38" a="1"/>
  <c r="I99" i="38" s="1"/>
  <c r="I100" i="38" a="1"/>
  <c r="I100" i="38"/>
  <c r="I101" i="38" a="1"/>
  <c r="I101" i="38" s="1"/>
  <c r="I102" i="38" a="1"/>
  <c r="I102" i="38" s="1"/>
  <c r="I103" i="38" a="1"/>
  <c r="I103" i="38" s="1"/>
  <c r="I104" i="38" a="1"/>
  <c r="I104" i="38" s="1"/>
  <c r="I105" i="38" a="1"/>
  <c r="I105" i="38" s="1"/>
  <c r="I106" i="38" a="1"/>
  <c r="I106" i="38" s="1"/>
  <c r="I107" i="38" a="1"/>
  <c r="I107" i="38" s="1"/>
  <c r="I108" i="38" a="1"/>
  <c r="I108" i="38"/>
  <c r="I109" i="38" a="1"/>
  <c r="I109" i="38" s="1"/>
  <c r="I110" i="38" a="1"/>
  <c r="I110" i="38" s="1"/>
  <c r="I111" i="38" a="1"/>
  <c r="I111" i="38"/>
  <c r="I112" i="38" a="1"/>
  <c r="I112" i="38" s="1"/>
  <c r="I113" i="38" a="1"/>
  <c r="I113" i="38" s="1"/>
  <c r="I114" i="38" a="1"/>
  <c r="I114" i="38"/>
  <c r="I115" i="38" a="1"/>
  <c r="I115" i="38" s="1"/>
  <c r="I116" i="38" a="1"/>
  <c r="I116" i="38" s="1"/>
  <c r="I117" i="38" a="1"/>
  <c r="I117" i="38" s="1"/>
  <c r="I118" i="38" a="1"/>
  <c r="I118" i="38" s="1"/>
  <c r="I119" i="38" a="1"/>
  <c r="I119" i="38" s="1"/>
  <c r="I120" i="38" a="1"/>
  <c r="I120" i="38"/>
  <c r="I121" i="38" a="1"/>
  <c r="I121" i="38" s="1"/>
  <c r="I122" i="38" a="1"/>
  <c r="I122" i="38" s="1"/>
  <c r="I123" i="38" a="1"/>
  <c r="I123" i="38" s="1"/>
  <c r="I124" i="38" a="1"/>
  <c r="I124" i="38"/>
  <c r="I125" i="38" a="1"/>
  <c r="I125" i="38" s="1"/>
  <c r="I126" i="38" a="1"/>
  <c r="I126" i="38" s="1"/>
  <c r="I127" i="38" a="1"/>
  <c r="I127" i="38" s="1"/>
  <c r="I128" i="38" a="1"/>
  <c r="I128" i="38" s="1"/>
  <c r="I129" i="38" a="1"/>
  <c r="I129" i="38"/>
  <c r="I130" i="38" a="1"/>
  <c r="I130" i="38" s="1"/>
  <c r="I131" i="38" a="1"/>
  <c r="I131" i="38" s="1"/>
  <c r="I132" i="38" a="1"/>
  <c r="I132" i="38" s="1"/>
  <c r="I133" i="38" a="1"/>
  <c r="I133" i="38" s="1"/>
  <c r="I134" i="38" a="1"/>
  <c r="I134" i="38" s="1"/>
  <c r="I135" i="38" a="1"/>
  <c r="I135" i="38"/>
  <c r="I136" i="38" a="1"/>
  <c r="I136" i="38"/>
  <c r="I137" i="38" a="1"/>
  <c r="I137" i="38" s="1"/>
  <c r="I138" i="38" a="1"/>
  <c r="I138" i="38" s="1"/>
  <c r="I139" i="38" a="1"/>
  <c r="I139" i="38" s="1"/>
  <c r="I140" i="38" a="1"/>
  <c r="I140" i="38" s="1"/>
  <c r="I141" i="38" a="1"/>
  <c r="I141" i="38" s="1"/>
  <c r="I142" i="38" a="1"/>
  <c r="I142" i="38" s="1"/>
  <c r="I143" i="38" a="1"/>
  <c r="I143" i="38" s="1"/>
  <c r="I144" i="38" a="1"/>
  <c r="I144" i="38"/>
  <c r="I145" i="38" a="1"/>
  <c r="I145" i="38" s="1"/>
  <c r="I146" i="38" a="1"/>
  <c r="I146" i="38" s="1"/>
  <c r="I147" i="38" a="1"/>
  <c r="I147" i="38" s="1"/>
  <c r="I148" i="38" a="1"/>
  <c r="I148" i="38" s="1"/>
  <c r="I149" i="38" a="1"/>
  <c r="I149" i="38"/>
  <c r="I150" i="38" a="1"/>
  <c r="I150" i="38" s="1"/>
  <c r="I151" i="38" a="1"/>
  <c r="I151" i="38" s="1"/>
  <c r="I152" i="38" a="1"/>
  <c r="I152" i="38" s="1"/>
  <c r="I153" i="38" a="1"/>
  <c r="I153" i="38"/>
  <c r="I154" i="38" a="1"/>
  <c r="I154" i="38" s="1"/>
  <c r="I155" i="38" a="1"/>
  <c r="I155" i="38" s="1"/>
  <c r="I156" i="38" a="1"/>
  <c r="I156" i="38" s="1"/>
  <c r="I157" i="38" a="1"/>
  <c r="I157" i="38" s="1"/>
  <c r="I158" i="38" a="1"/>
  <c r="I158" i="38" s="1"/>
  <c r="I159" i="38" a="1"/>
  <c r="I159" i="38" s="1"/>
  <c r="I160" i="38" a="1"/>
  <c r="I160" i="38" s="1"/>
  <c r="I161" i="38" a="1"/>
  <c r="I161" i="38" s="1"/>
  <c r="I162" i="38" a="1"/>
  <c r="I162" i="38" s="1"/>
  <c r="I163" i="38" a="1"/>
  <c r="I163" i="38" s="1"/>
  <c r="I164" i="38" a="1"/>
  <c r="I164" i="38" s="1"/>
  <c r="I165" i="38" a="1"/>
  <c r="I165" i="38" s="1"/>
  <c r="I166" i="38" a="1"/>
  <c r="I166" i="38"/>
  <c r="I167" i="38" a="1"/>
  <c r="I167" i="38" s="1"/>
  <c r="I168" i="38" a="1"/>
  <c r="I168" i="38" s="1"/>
  <c r="I169" i="38" a="1"/>
  <c r="I169" i="38" s="1"/>
  <c r="I170" i="38" a="1"/>
  <c r="I170" i="38" s="1"/>
  <c r="I171" i="38" a="1"/>
  <c r="I171" i="38" s="1"/>
  <c r="I172" i="38" a="1"/>
  <c r="I172" i="38" s="1"/>
  <c r="I173" i="38" a="1"/>
  <c r="I173" i="38"/>
  <c r="I174" i="38" a="1"/>
  <c r="I174" i="38"/>
  <c r="I175" i="38" a="1"/>
  <c r="I175" i="38" s="1"/>
  <c r="I176" i="38" a="1"/>
  <c r="I176" i="38" s="1"/>
  <c r="I177" i="38" a="1"/>
  <c r="I177" i="38" s="1"/>
  <c r="I178" i="38" a="1"/>
  <c r="I178" i="38"/>
  <c r="I179" i="38" a="1"/>
  <c r="I179" i="38" s="1"/>
  <c r="I180" i="38" a="1"/>
  <c r="I180" i="38" s="1"/>
  <c r="I181" i="38" a="1"/>
  <c r="I181" i="38" s="1"/>
  <c r="I182" i="38" a="1"/>
  <c r="I182" i="38" s="1"/>
  <c r="I183" i="38" a="1"/>
  <c r="I183" i="38" s="1"/>
  <c r="I184" i="38" a="1"/>
  <c r="I184" i="38" s="1"/>
  <c r="I185" i="38" a="1"/>
  <c r="I185" i="38" s="1"/>
  <c r="I186" i="38" a="1"/>
  <c r="I186" i="38"/>
  <c r="I187" i="38" a="1"/>
  <c r="I187" i="38" s="1"/>
  <c r="I188" i="38" a="1"/>
  <c r="I188" i="38" s="1"/>
  <c r="I189" i="38" a="1"/>
  <c r="I189" i="38" s="1"/>
  <c r="I190" i="38" a="1"/>
  <c r="I190" i="38" s="1"/>
  <c r="I191" i="38" a="1"/>
  <c r="I191" i="38" s="1"/>
  <c r="I192" i="38" a="1"/>
  <c r="I192" i="38" s="1"/>
  <c r="I193" i="38" a="1"/>
  <c r="I193" i="38" s="1"/>
  <c r="I194" i="38" a="1"/>
  <c r="I194" i="38" s="1"/>
  <c r="I195" i="38" a="1"/>
  <c r="I195" i="38"/>
  <c r="I196" i="38" a="1"/>
  <c r="I196" i="38" s="1"/>
  <c r="I197" i="38" a="1"/>
  <c r="I197" i="38" s="1"/>
  <c r="I198" i="38" a="1"/>
  <c r="I198" i="38" s="1"/>
  <c r="I199" i="38" a="1"/>
  <c r="I199" i="38" s="1"/>
  <c r="I200" i="38" a="1"/>
  <c r="I200" i="38" s="1"/>
  <c r="I201" i="38" a="1"/>
  <c r="I201" i="38" s="1"/>
  <c r="I202" i="38" a="1"/>
  <c r="I202" i="38" s="1"/>
  <c r="I203" i="38" a="1"/>
  <c r="I203" i="38"/>
  <c r="I204" i="38" a="1"/>
  <c r="I204" i="38" s="1"/>
  <c r="I205" i="38" a="1"/>
  <c r="I205" i="38" s="1"/>
  <c r="I206" i="38" a="1"/>
  <c r="I206" i="38" s="1"/>
  <c r="I207" i="38" a="1"/>
  <c r="I207" i="38" s="1"/>
  <c r="I208" i="38" a="1"/>
  <c r="I208" i="38"/>
  <c r="I209" i="38" a="1"/>
  <c r="I209" i="38"/>
  <c r="I210" i="38" a="1"/>
  <c r="I210" i="38"/>
  <c r="I211" i="38" a="1"/>
  <c r="I211" i="38" s="1"/>
  <c r="I212" i="38" a="1"/>
  <c r="I212" i="38" s="1"/>
  <c r="I213" i="38" a="1"/>
  <c r="I213" i="38" s="1"/>
  <c r="I214" i="38" a="1"/>
  <c r="I214" i="38"/>
  <c r="I215" i="38" a="1"/>
  <c r="I215" i="38" s="1"/>
  <c r="I216" i="38" a="1"/>
  <c r="I216" i="38" s="1"/>
  <c r="I217" i="38" a="1"/>
  <c r="I217" i="38" s="1"/>
  <c r="I218" i="38" a="1"/>
  <c r="I218" i="38" s="1"/>
  <c r="I219" i="38" a="1"/>
  <c r="I219" i="38" s="1"/>
  <c r="I220" i="38" a="1"/>
  <c r="I220" i="38" s="1"/>
  <c r="I221" i="38" a="1"/>
  <c r="I221" i="38" s="1"/>
  <c r="I222" i="38" a="1"/>
  <c r="I222" i="38"/>
  <c r="I223" i="38" a="1"/>
  <c r="I223" i="38" s="1"/>
  <c r="I224" i="38" a="1"/>
  <c r="I224" i="38"/>
  <c r="I225" i="38" a="1"/>
  <c r="I225" i="38"/>
  <c r="I226" i="38" a="1"/>
  <c r="I226" i="38" s="1"/>
  <c r="I227" i="38" a="1"/>
  <c r="I227" i="38"/>
  <c r="I228" i="38" a="1"/>
  <c r="I228" i="38" s="1"/>
  <c r="I229" i="38" a="1"/>
  <c r="I229" i="38" s="1"/>
  <c r="I230" i="38" a="1"/>
  <c r="I230" i="38" s="1"/>
  <c r="I231" i="38" a="1"/>
  <c r="I231" i="38" s="1"/>
  <c r="I232" i="38" a="1"/>
  <c r="I232" i="38" s="1"/>
  <c r="I233" i="38" a="1"/>
  <c r="I233" i="38"/>
  <c r="I234" i="38" a="1"/>
  <c r="I234" i="38" s="1"/>
  <c r="I235" i="38" a="1"/>
  <c r="I235" i="38" s="1"/>
  <c r="I236" i="38" a="1"/>
  <c r="I236" i="38" s="1"/>
  <c r="I237" i="38" a="1"/>
  <c r="I237" i="38"/>
  <c r="I238" i="38" a="1"/>
  <c r="I238" i="38" s="1"/>
  <c r="I239" i="38" a="1"/>
  <c r="I239" i="38" s="1"/>
  <c r="I240" i="38" a="1"/>
  <c r="I240" i="38"/>
  <c r="I241" i="38" a="1"/>
  <c r="I241" i="38" s="1"/>
  <c r="I242" i="38" a="1"/>
  <c r="I242" i="38"/>
  <c r="I243" i="38" a="1"/>
  <c r="I243" i="38" s="1"/>
  <c r="I244" i="38" a="1"/>
  <c r="I244" i="38" s="1"/>
  <c r="I245" i="38" a="1"/>
  <c r="I245" i="38" s="1"/>
  <c r="I246" i="38" a="1"/>
  <c r="I246" i="38"/>
  <c r="I247" i="38" a="1"/>
  <c r="I247" i="38" s="1"/>
  <c r="I248" i="38" a="1"/>
  <c r="I248" i="38"/>
  <c r="I249" i="38" a="1"/>
  <c r="I249" i="38" s="1"/>
  <c r="I250" i="38" a="1"/>
  <c r="I250" i="38"/>
  <c r="I251" i="38" a="1"/>
  <c r="I251" i="38" s="1"/>
  <c r="I252" i="38" a="1"/>
  <c r="I252" i="38"/>
  <c r="I253" i="38" a="1"/>
  <c r="I253" i="38" s="1"/>
  <c r="I254" i="38" a="1"/>
  <c r="I254" i="38" s="1"/>
  <c r="I255" i="38" a="1"/>
  <c r="I255" i="38"/>
  <c r="I256" i="38" a="1"/>
  <c r="I256" i="38" s="1"/>
  <c r="I257" i="38" a="1"/>
  <c r="I257" i="38" s="1"/>
  <c r="I258" i="38" a="1"/>
  <c r="I258" i="38" s="1"/>
  <c r="I259" i="38" a="1"/>
  <c r="I259" i="38" s="1"/>
  <c r="I260" i="38" a="1"/>
  <c r="I260" i="38"/>
  <c r="I261" i="38" a="1"/>
  <c r="I261" i="38"/>
  <c r="I262" i="38" a="1"/>
  <c r="I262" i="38" s="1"/>
  <c r="I263" i="38" a="1"/>
  <c r="I263" i="38"/>
  <c r="I264" i="38" a="1"/>
  <c r="I264" i="38" s="1"/>
  <c r="I265" i="38" a="1"/>
  <c r="I265" i="38" s="1"/>
  <c r="I266" i="38" a="1"/>
  <c r="I266" i="38" s="1"/>
  <c r="I267" i="38" a="1"/>
  <c r="I267" i="38"/>
  <c r="I268" i="38" a="1"/>
  <c r="I268" i="38"/>
  <c r="I269" i="38" a="1"/>
  <c r="I269" i="38"/>
  <c r="I270" i="38" a="1"/>
  <c r="I270" i="38" s="1"/>
  <c r="I271" i="38" a="1"/>
  <c r="I271" i="38" s="1"/>
  <c r="I272" i="38" a="1"/>
  <c r="I272" i="38"/>
  <c r="I273" i="38" a="1"/>
  <c r="I273" i="38" s="1"/>
  <c r="I274" i="38" a="1"/>
  <c r="I274" i="38"/>
  <c r="I275" i="38" a="1"/>
  <c r="I275" i="38" s="1"/>
  <c r="I276" i="38" a="1"/>
  <c r="I276" i="38" s="1"/>
  <c r="I277" i="38" a="1"/>
  <c r="I277" i="38" s="1"/>
  <c r="I278" i="38" a="1"/>
  <c r="I278" i="38" s="1"/>
  <c r="I279" i="38" a="1"/>
  <c r="I279" i="38" s="1"/>
  <c r="I280" i="38" a="1"/>
  <c r="I280" i="38" s="1"/>
  <c r="I281" i="38" a="1"/>
  <c r="I281" i="38"/>
  <c r="I282" i="38" a="1"/>
  <c r="I282" i="38" s="1"/>
  <c r="I283" i="38" a="1"/>
  <c r="I283" i="38" s="1"/>
  <c r="I284" i="38" a="1"/>
  <c r="I284" i="38"/>
  <c r="I285" i="38" a="1"/>
  <c r="I285" i="38" s="1"/>
  <c r="I286" i="38" a="1"/>
  <c r="I286" i="38"/>
  <c r="I287" i="38" a="1"/>
  <c r="I287" i="38" s="1"/>
  <c r="I288" i="38" a="1"/>
  <c r="I288" i="38" s="1"/>
  <c r="I289" i="38" a="1"/>
  <c r="I289" i="38" s="1"/>
  <c r="I290" i="38" a="1"/>
  <c r="I290" i="38" s="1"/>
  <c r="I291" i="38" a="1"/>
  <c r="I291" i="38" s="1"/>
  <c r="I292" i="38" a="1"/>
  <c r="I292" i="38"/>
  <c r="I293" i="38" a="1"/>
  <c r="I293" i="38" s="1"/>
  <c r="I294" i="38" a="1"/>
  <c r="I294" i="38"/>
  <c r="I295" i="38" a="1"/>
  <c r="I295" i="38" s="1"/>
  <c r="I296" i="38" a="1"/>
  <c r="I296" i="38"/>
  <c r="I297" i="38" a="1"/>
  <c r="I297" i="38" s="1"/>
  <c r="I298" i="38" a="1"/>
  <c r="I298" i="38" s="1"/>
  <c r="I299" i="38" a="1"/>
  <c r="I299" i="38"/>
  <c r="I300" i="38" a="1"/>
  <c r="I300" i="38" s="1"/>
  <c r="I301" i="38" a="1"/>
  <c r="I301" i="38" s="1"/>
  <c r="I302" i="38" a="1"/>
  <c r="I302" i="38" s="1"/>
  <c r="I303" i="38" a="1"/>
  <c r="I303" i="38" s="1"/>
  <c r="I304" i="38" a="1"/>
  <c r="I304" i="38" s="1"/>
  <c r="I305" i="38" a="1"/>
  <c r="I305" i="38"/>
  <c r="I306" i="38" a="1"/>
  <c r="I306" i="38"/>
  <c r="I307" i="38" a="1"/>
  <c r="I307" i="38" s="1"/>
  <c r="I308" i="38" a="1"/>
  <c r="I308" i="38" s="1"/>
  <c r="I309" i="38" a="1"/>
  <c r="I309" i="38"/>
  <c r="I310" i="38" a="1"/>
  <c r="I310" i="38" s="1"/>
  <c r="I311" i="38" a="1"/>
  <c r="I311" i="38"/>
  <c r="I312" i="38" a="1"/>
  <c r="I312" i="38"/>
  <c r="I313" i="38" a="1"/>
  <c r="I313" i="38" s="1"/>
  <c r="I314" i="38" a="1"/>
  <c r="I314" i="38"/>
  <c r="I315" i="38" a="1"/>
  <c r="I315" i="38" s="1"/>
  <c r="I316" i="38" a="1"/>
  <c r="I316" i="38" s="1"/>
  <c r="I317" i="38" a="1"/>
  <c r="I317" i="38" s="1"/>
  <c r="I318" i="38" a="1"/>
  <c r="I318" i="38"/>
  <c r="I319" i="38" a="1"/>
  <c r="I319" i="38" s="1"/>
  <c r="I320" i="38" a="1"/>
  <c r="I320" i="38"/>
  <c r="I321" i="38" a="1"/>
  <c r="I321" i="38" s="1"/>
  <c r="I322" i="38" a="1"/>
  <c r="I322" i="38"/>
  <c r="I323" i="38" a="1"/>
  <c r="I323" i="38" s="1"/>
  <c r="I324" i="38" a="1"/>
  <c r="I324" i="38" s="1"/>
  <c r="I325" i="38" a="1"/>
  <c r="I325" i="38" s="1"/>
  <c r="I326" i="38" a="1"/>
  <c r="I326" i="38"/>
  <c r="I327" i="38" a="1"/>
  <c r="I327" i="38"/>
  <c r="I328" i="38" a="1"/>
  <c r="I328" i="38"/>
  <c r="I329" i="38" a="1"/>
  <c r="I329" i="38" s="1"/>
  <c r="I330" i="38" a="1"/>
  <c r="I330" i="38" s="1"/>
  <c r="I331" i="38" a="1"/>
  <c r="I331" i="38" s="1"/>
  <c r="I332" i="38" a="1"/>
  <c r="I332" i="38" s="1"/>
  <c r="I333" i="38" a="1"/>
  <c r="I333" i="38"/>
  <c r="I334" i="38" a="1"/>
  <c r="I334" i="38" s="1"/>
  <c r="I335" i="38" a="1"/>
  <c r="I335" i="38"/>
  <c r="I336" i="38" a="1"/>
  <c r="I336" i="38"/>
  <c r="I337" i="38" a="1"/>
  <c r="I337" i="38" s="1"/>
  <c r="I338" i="38" a="1"/>
  <c r="I338" i="38" s="1"/>
  <c r="I339" i="38" a="1"/>
  <c r="I339" i="38" s="1"/>
  <c r="I340" i="38" a="1"/>
  <c r="I340" i="38"/>
  <c r="I341" i="38" a="1"/>
  <c r="I341" i="38" s="1"/>
  <c r="I342" i="38" a="1"/>
  <c r="I342" i="38" s="1"/>
  <c r="I343" i="38" a="1"/>
  <c r="I343" i="38" s="1"/>
  <c r="I344" i="38" a="1"/>
  <c r="I344" i="38"/>
  <c r="I345" i="38" a="1"/>
  <c r="I345" i="38" s="1"/>
  <c r="I346" i="38" a="1"/>
  <c r="I346" i="38" s="1"/>
  <c r="I347" i="38" a="1"/>
  <c r="I347" i="38" s="1"/>
  <c r="I348" i="38" a="1"/>
  <c r="I348" i="38"/>
  <c r="I349" i="38" a="1"/>
  <c r="I349" i="38" s="1"/>
  <c r="I350" i="38" a="1"/>
  <c r="I350" i="38" s="1"/>
  <c r="I351" i="38" a="1"/>
  <c r="I351" i="38"/>
  <c r="I352" i="38" a="1"/>
  <c r="I352" i="38" s="1"/>
  <c r="I353" i="38" a="1"/>
  <c r="I353" i="38"/>
  <c r="I354" i="38" a="1"/>
  <c r="I354" i="38" s="1"/>
  <c r="I355" i="38" a="1"/>
  <c r="I355" i="38" s="1"/>
  <c r="I356" i="38" a="1"/>
  <c r="I356" i="38" s="1"/>
  <c r="I357" i="38" a="1"/>
  <c r="I357" i="38" s="1"/>
  <c r="I358" i="38" a="1"/>
  <c r="I358" i="38"/>
  <c r="I359" i="38" a="1"/>
  <c r="I359" i="38" s="1"/>
  <c r="I360" i="38" a="1"/>
  <c r="I360" i="38" s="1"/>
  <c r="I361" i="38" a="1"/>
  <c r="I361" i="38" s="1"/>
  <c r="I362" i="38" a="1"/>
  <c r="I362" i="38" s="1"/>
  <c r="I363" i="38" a="1"/>
  <c r="I363" i="38" s="1"/>
  <c r="I364" i="38" a="1"/>
  <c r="I364" i="38" s="1"/>
  <c r="I365" i="38" a="1"/>
  <c r="I365" i="38" s="1"/>
  <c r="I366" i="38" a="1"/>
  <c r="I366" i="38"/>
  <c r="I367" i="38" a="1"/>
  <c r="I367" i="38" s="1"/>
  <c r="I368" i="38" a="1"/>
  <c r="I368" i="38"/>
  <c r="I369" i="38" a="1"/>
  <c r="I369" i="38" s="1"/>
  <c r="I370" i="38" a="1"/>
  <c r="I370" i="38"/>
  <c r="I371" i="38" a="1"/>
  <c r="I371" i="38"/>
  <c r="I372" i="38" a="1"/>
  <c r="I372" i="38"/>
  <c r="I373" i="38" a="1"/>
  <c r="I373" i="38" s="1"/>
  <c r="I374" i="38" a="1"/>
  <c r="I374" i="38" s="1"/>
  <c r="I375" i="38" a="1"/>
  <c r="I375" i="38" s="1"/>
  <c r="I376" i="38" a="1"/>
  <c r="I376" i="38" s="1"/>
  <c r="I377" i="38" a="1"/>
  <c r="I377" i="38"/>
  <c r="I378" i="38" a="1"/>
  <c r="I378" i="38" s="1"/>
  <c r="I379" i="38" a="1"/>
  <c r="I379" i="38" s="1"/>
  <c r="I380" i="38" a="1"/>
  <c r="I380" i="38" s="1"/>
  <c r="I381" i="38" a="1"/>
  <c r="I381" i="38"/>
  <c r="I382" i="38" a="1"/>
  <c r="I382" i="38" s="1"/>
  <c r="I383" i="38" a="1"/>
  <c r="I383" i="38" s="1"/>
  <c r="I384" i="38" a="1"/>
  <c r="I384" i="38"/>
  <c r="I385" i="38" a="1"/>
  <c r="I385" i="38" s="1"/>
  <c r="I386" i="38" a="1"/>
  <c r="I386" i="38"/>
  <c r="I387" i="38" a="1"/>
  <c r="I387" i="38"/>
  <c r="I388" i="38" a="1"/>
  <c r="I388" i="38" s="1"/>
  <c r="I389" i="38" a="1"/>
  <c r="I389" i="38" s="1"/>
  <c r="I390" i="38" a="1"/>
  <c r="I390" i="38"/>
  <c r="I391" i="38" a="1"/>
  <c r="I391" i="38" s="1"/>
  <c r="I392" i="38" a="1"/>
  <c r="I392" i="38"/>
  <c r="I393" i="38" a="1"/>
  <c r="I393" i="38" s="1"/>
  <c r="I394" i="38" a="1"/>
  <c r="I394" i="38"/>
  <c r="I395" i="38" a="1"/>
  <c r="I395" i="38"/>
  <c r="I396" i="38" a="1"/>
  <c r="I396" i="38" s="1"/>
  <c r="I397" i="38" a="1"/>
  <c r="I397" i="38" s="1"/>
  <c r="I398" i="38" a="1"/>
  <c r="I398" i="38" s="1"/>
  <c r="I399" i="38" a="1"/>
  <c r="I399" i="38"/>
  <c r="I400" i="38" a="1"/>
  <c r="I400" i="38" s="1"/>
  <c r="I401" i="38" a="1"/>
  <c r="I401" i="38" s="1"/>
  <c r="I402" i="38" a="1"/>
  <c r="I402" i="38" s="1"/>
  <c r="I403" i="38" a="1"/>
  <c r="I403" i="38" s="1"/>
  <c r="I404" i="38" a="1"/>
  <c r="I404" i="38" s="1"/>
  <c r="I405" i="38" a="1"/>
  <c r="I405" i="38"/>
  <c r="I406" i="38" a="1"/>
  <c r="I406" i="38" s="1"/>
  <c r="I407" i="38" a="1"/>
  <c r="I407" i="38"/>
  <c r="I408" i="38" a="1"/>
  <c r="I408" i="38" s="1"/>
  <c r="I409" i="38" a="1"/>
  <c r="I409" i="38" s="1"/>
  <c r="I410" i="38" a="1"/>
  <c r="I410" i="38"/>
  <c r="I411" i="38" a="1"/>
  <c r="I411" i="38" s="1"/>
  <c r="I412" i="38" a="1"/>
  <c r="I412" i="38"/>
  <c r="I413" i="38" a="1"/>
  <c r="I413" i="38" s="1"/>
  <c r="I414" i="38" a="1"/>
  <c r="I414" i="38" s="1"/>
  <c r="I415" i="38" a="1"/>
  <c r="I415" i="38" s="1"/>
  <c r="I416" i="38" a="1"/>
  <c r="I416" i="38"/>
  <c r="I417" i="38" a="1"/>
  <c r="I417" i="38"/>
  <c r="I418" i="38" a="1"/>
  <c r="I418" i="38" s="1"/>
  <c r="I419" i="38" a="1"/>
  <c r="I419" i="38" s="1"/>
  <c r="I420" i="38" a="1"/>
  <c r="I420" i="38" s="1"/>
  <c r="I421" i="38" a="1"/>
  <c r="I421" i="38" s="1"/>
  <c r="I422" i="38" a="1"/>
  <c r="I422" i="38" s="1"/>
  <c r="I423" i="38" a="1"/>
  <c r="I423" i="38" s="1"/>
  <c r="I424" i="38" a="1"/>
  <c r="I424" i="38" s="1"/>
  <c r="I425" i="38" a="1"/>
  <c r="I425" i="38"/>
  <c r="I426" i="38" a="1"/>
  <c r="I426" i="38" s="1"/>
  <c r="I427" i="38" a="1"/>
  <c r="I427" i="38" s="1"/>
  <c r="I428" i="38" a="1"/>
  <c r="I428" i="38" s="1"/>
  <c r="I429" i="38" a="1"/>
  <c r="I429" i="38"/>
  <c r="I430" i="38" a="1"/>
  <c r="I430" i="38"/>
  <c r="I431" i="38" a="1"/>
  <c r="I431" i="38"/>
  <c r="I432" i="38" a="1"/>
  <c r="I432" i="38" s="1"/>
  <c r="I433" i="38" a="1"/>
  <c r="I433" i="38" s="1"/>
  <c r="I434" i="38" a="1"/>
  <c r="I434" i="38" s="1"/>
  <c r="I435" i="38" a="1"/>
  <c r="I435" i="38" s="1"/>
  <c r="I436" i="38" a="1"/>
  <c r="I436" i="38" s="1"/>
  <c r="I437" i="38" a="1"/>
  <c r="I437" i="38"/>
  <c r="I438" i="38" a="1"/>
  <c r="I438" i="38"/>
  <c r="I439" i="38" a="1"/>
  <c r="I439" i="38" s="1"/>
  <c r="I440" i="38" a="1"/>
  <c r="I440" i="38"/>
  <c r="I441" i="38" a="1"/>
  <c r="I441" i="38" s="1"/>
  <c r="I442" i="38" a="1"/>
  <c r="I442" i="38" s="1"/>
  <c r="I443" i="38" a="1"/>
  <c r="I443" i="38"/>
  <c r="I444" i="38" a="1"/>
  <c r="I444" i="38" s="1"/>
  <c r="I445" i="38" a="1"/>
  <c r="I445" i="38" s="1"/>
  <c r="I446" i="38" a="1"/>
  <c r="I446" i="38"/>
  <c r="I447" i="38" a="1"/>
  <c r="I447" i="38" s="1"/>
  <c r="I448" i="38" a="1"/>
  <c r="I448" i="38" s="1"/>
  <c r="I449" i="38" a="1"/>
  <c r="I449" i="38"/>
  <c r="I450" i="38" a="1"/>
  <c r="I450" i="38" s="1"/>
  <c r="I451" i="38" a="1"/>
  <c r="I451" i="38" s="1"/>
  <c r="I452" i="38" a="1"/>
  <c r="I452" i="38" s="1"/>
  <c r="I453" i="38" a="1"/>
  <c r="I453" i="38"/>
  <c r="I454" i="38" a="1"/>
  <c r="I454" i="38"/>
  <c r="I455" i="38" a="1"/>
  <c r="I455" i="38" s="1"/>
  <c r="I456" i="38" a="1"/>
  <c r="I456" i="38"/>
  <c r="I457" i="38" a="1"/>
  <c r="I457" i="38" s="1"/>
  <c r="I458" i="38" a="1"/>
  <c r="I458" i="38"/>
  <c r="I459" i="38" a="1"/>
  <c r="I459" i="38" s="1"/>
  <c r="I460" i="38" a="1"/>
  <c r="I460" i="38" s="1"/>
  <c r="I461" i="38" a="1"/>
  <c r="I461" i="38" s="1"/>
  <c r="I462" i="38" a="1"/>
  <c r="I462" i="38"/>
  <c r="I463" i="38" a="1"/>
  <c r="I463" i="38" s="1"/>
  <c r="I464" i="38" a="1"/>
  <c r="I464" i="38"/>
  <c r="I465" i="38" a="1"/>
  <c r="I465" i="38" s="1"/>
  <c r="I466" i="38" a="1"/>
  <c r="I466" i="38"/>
  <c r="I467" i="38" a="1"/>
  <c r="I467" i="38" s="1"/>
  <c r="I468" i="38" a="1"/>
  <c r="I468" i="38" s="1"/>
  <c r="I469" i="38" a="1"/>
  <c r="I469" i="38" s="1"/>
  <c r="I470" i="38" a="1"/>
  <c r="I470" i="38" s="1"/>
  <c r="I471" i="38" a="1"/>
  <c r="I471" i="38"/>
  <c r="I472" i="38" a="1"/>
  <c r="I472" i="38" s="1"/>
  <c r="I473" i="38" a="1"/>
  <c r="I473" i="38" s="1"/>
  <c r="I474" i="38" a="1"/>
  <c r="I474" i="38" s="1"/>
  <c r="I475" i="38" a="1"/>
  <c r="I475" i="38" s="1"/>
  <c r="I476" i="38" a="1"/>
  <c r="I476" i="38" s="1"/>
  <c r="I477" i="38" a="1"/>
  <c r="I477" i="38"/>
  <c r="I478" i="38" a="1"/>
  <c r="I478" i="38" s="1"/>
  <c r="I479" i="38" a="1"/>
  <c r="I479" i="38" s="1"/>
  <c r="I480" i="38" a="1"/>
  <c r="I480" i="38" s="1"/>
  <c r="I481" i="38" a="1"/>
  <c r="I481" i="38" s="1"/>
  <c r="I482" i="38" a="1"/>
  <c r="I482" i="38" s="1"/>
  <c r="I483" i="38" a="1"/>
  <c r="I483" i="38" s="1"/>
  <c r="I484" i="38" a="1"/>
  <c r="I484" i="38"/>
  <c r="I485" i="38" a="1"/>
  <c r="I485" i="38" s="1"/>
  <c r="I486" i="38" a="1"/>
  <c r="I486" i="38" s="1"/>
  <c r="I487" i="38" a="1"/>
  <c r="I487" i="38" s="1"/>
  <c r="I488" i="38" a="1"/>
  <c r="I488" i="38"/>
  <c r="I489" i="38" a="1"/>
  <c r="I489" i="38" s="1"/>
  <c r="I490" i="38" a="1"/>
  <c r="I490" i="38" s="1"/>
  <c r="I491" i="38" a="1"/>
  <c r="I491" i="38" s="1"/>
  <c r="I492" i="38" a="1"/>
  <c r="I492" i="38" s="1"/>
  <c r="I493" i="38" a="1"/>
  <c r="I493" i="38" s="1"/>
  <c r="I494" i="38" a="1"/>
  <c r="I494" i="38" s="1"/>
  <c r="I495" i="38" a="1"/>
  <c r="I495" i="38" s="1"/>
  <c r="I496" i="38" a="1"/>
  <c r="I496" i="38"/>
  <c r="I497" i="38" a="1"/>
  <c r="I497" i="38"/>
  <c r="I498" i="38" a="1"/>
  <c r="I498" i="38"/>
  <c r="I499" i="38" a="1"/>
  <c r="I499" i="38" s="1"/>
  <c r="I500" i="38" a="1"/>
  <c r="I500" i="38" s="1"/>
  <c r="I501" i="38" a="1"/>
  <c r="I501" i="38" s="1"/>
  <c r="I502" i="38" a="1"/>
  <c r="I502" i="38"/>
  <c r="I503" i="38" a="1"/>
  <c r="I503" i="38" s="1"/>
  <c r="I504" i="38" a="1"/>
  <c r="I504" i="38" s="1"/>
  <c r="I505" i="38" a="1"/>
  <c r="I505" i="38" s="1"/>
  <c r="I506" i="38" a="1"/>
  <c r="I506" i="38" s="1"/>
  <c r="I507" i="38" a="1"/>
  <c r="I507" i="38" s="1"/>
  <c r="I508" i="38" a="1"/>
  <c r="I508" i="38" s="1"/>
  <c r="I509" i="38" a="1"/>
  <c r="I509" i="38" s="1"/>
  <c r="I510" i="38" a="1"/>
  <c r="I510" i="38"/>
  <c r="I511" i="38" a="1"/>
  <c r="I511" i="38" s="1"/>
  <c r="I512" i="38" a="1"/>
  <c r="I512" i="38"/>
  <c r="I513" i="38" a="1"/>
  <c r="I513" i="38"/>
  <c r="I514" i="38" a="1"/>
  <c r="I514" i="38" s="1"/>
  <c r="I515" i="38" a="1"/>
  <c r="I515" i="38"/>
  <c r="I6" i="38" a="1"/>
  <c r="I6" i="38" s="1"/>
  <c r="I7" i="37" a="1"/>
  <c r="I7" i="37" s="1"/>
  <c r="I8" i="37" a="1"/>
  <c r="I8" i="37" s="1"/>
  <c r="I9" i="37" a="1"/>
  <c r="I9" i="37" s="1"/>
  <c r="I10" i="37" a="1"/>
  <c r="I10" i="37" s="1"/>
  <c r="I11" i="37" a="1"/>
  <c r="I11" i="37" s="1"/>
  <c r="I12" i="37" a="1"/>
  <c r="I12" i="37" s="1"/>
  <c r="I13" i="37" a="1"/>
  <c r="I13" i="37" s="1"/>
  <c r="I14" i="37" a="1"/>
  <c r="I14" i="37" s="1"/>
  <c r="I15" i="37" a="1"/>
  <c r="I15" i="37" s="1"/>
  <c r="I16" i="37" a="1"/>
  <c r="I16" i="37" s="1"/>
  <c r="I17" i="37" a="1"/>
  <c r="I17" i="37" s="1"/>
  <c r="I18" i="37" a="1"/>
  <c r="I18" i="37" s="1"/>
  <c r="I19" i="37" a="1"/>
  <c r="I19" i="37" s="1"/>
  <c r="I20" i="37" a="1"/>
  <c r="I20" i="37" s="1"/>
  <c r="I21" i="37" a="1"/>
  <c r="I21" i="37" s="1"/>
  <c r="I22" i="37" a="1"/>
  <c r="I22" i="37" s="1"/>
  <c r="I23" i="37" a="1"/>
  <c r="I23" i="37" s="1"/>
  <c r="I24" i="37" a="1"/>
  <c r="I24" i="37" s="1"/>
  <c r="I25" i="37" a="1"/>
  <c r="I25" i="37" s="1"/>
  <c r="I26" i="37" a="1"/>
  <c r="I26" i="37" s="1"/>
  <c r="I27" i="37" a="1"/>
  <c r="I27" i="37" s="1"/>
  <c r="I28" i="37" a="1"/>
  <c r="I28" i="37" s="1"/>
  <c r="I29" i="37" a="1"/>
  <c r="I29" i="37" s="1"/>
  <c r="I30" i="37" a="1"/>
  <c r="I30" i="37" s="1"/>
  <c r="I31" i="37" a="1"/>
  <c r="I31" i="37" s="1"/>
  <c r="I32" i="37" a="1"/>
  <c r="I32" i="37" s="1"/>
  <c r="I33" i="37" a="1"/>
  <c r="I33" i="37" s="1"/>
  <c r="I34" i="37" a="1"/>
  <c r="I34" i="37" s="1"/>
  <c r="I35" i="37" a="1"/>
  <c r="I35" i="37" s="1"/>
  <c r="I36" i="37" a="1"/>
  <c r="I36" i="37" s="1"/>
  <c r="I37" i="37" a="1"/>
  <c r="I37" i="37" s="1"/>
  <c r="I38" i="37" a="1"/>
  <c r="I38" i="37" s="1"/>
  <c r="I39" i="37" a="1"/>
  <c r="I39" i="37" s="1"/>
  <c r="I40" i="37" a="1"/>
  <c r="I40" i="37" s="1"/>
  <c r="I41" i="37" a="1"/>
  <c r="I41" i="37" s="1"/>
  <c r="I42" i="37" a="1"/>
  <c r="I42" i="37" s="1"/>
  <c r="I43" i="37" a="1"/>
  <c r="I43" i="37" s="1"/>
  <c r="I44" i="37" a="1"/>
  <c r="I44" i="37" s="1"/>
  <c r="I45" i="37" a="1"/>
  <c r="I45" i="37" s="1"/>
  <c r="I46" i="37" a="1"/>
  <c r="I46" i="37" s="1"/>
  <c r="I47" i="37" a="1"/>
  <c r="I47" i="37" s="1"/>
  <c r="I48" i="37" a="1"/>
  <c r="I48" i="37" s="1"/>
  <c r="I49" i="37" a="1"/>
  <c r="I49" i="37" s="1"/>
  <c r="I50" i="37" a="1"/>
  <c r="I50" i="37" s="1"/>
  <c r="I51" i="37" a="1"/>
  <c r="I51" i="37" s="1"/>
  <c r="I52" i="37" a="1"/>
  <c r="I52" i="37" s="1"/>
  <c r="I53" i="37" a="1"/>
  <c r="I53" i="37" s="1"/>
  <c r="I54" i="37" a="1"/>
  <c r="I54" i="37" s="1"/>
  <c r="I55" i="37" a="1"/>
  <c r="I55" i="37" s="1"/>
  <c r="I56" i="37" a="1"/>
  <c r="I56" i="37" s="1"/>
  <c r="I57" i="37" a="1"/>
  <c r="I57" i="37" s="1"/>
  <c r="I58" i="37" a="1"/>
  <c r="I58" i="37" s="1"/>
  <c r="I59" i="37" a="1"/>
  <c r="I59" i="37" s="1"/>
  <c r="I60" i="37" a="1"/>
  <c r="I60" i="37" s="1"/>
  <c r="I61" i="37" a="1"/>
  <c r="I61" i="37" s="1"/>
  <c r="I62" i="37" a="1"/>
  <c r="I62" i="37" s="1"/>
  <c r="I63" i="37" a="1"/>
  <c r="I63" i="37" s="1"/>
  <c r="I64" i="37" a="1"/>
  <c r="I64" i="37" s="1"/>
  <c r="I65" i="37" a="1"/>
  <c r="I65" i="37" s="1"/>
  <c r="I66" i="37" a="1"/>
  <c r="I66" i="37" s="1"/>
  <c r="I67" i="37" a="1"/>
  <c r="I67" i="37" s="1"/>
  <c r="I68" i="37" a="1"/>
  <c r="I68" i="37" s="1"/>
  <c r="I69" i="37" a="1"/>
  <c r="I69" i="37" s="1"/>
  <c r="I70" i="37" a="1"/>
  <c r="I70" i="37" s="1"/>
  <c r="I71" i="37" a="1"/>
  <c r="I71" i="37" s="1"/>
  <c r="I72" i="37" a="1"/>
  <c r="I72" i="37" s="1"/>
  <c r="I73" i="37" a="1"/>
  <c r="I73" i="37" s="1"/>
  <c r="I74" i="37" a="1"/>
  <c r="I74" i="37" s="1"/>
  <c r="I75" i="37" a="1"/>
  <c r="I75" i="37" s="1"/>
  <c r="I76" i="37" a="1"/>
  <c r="I76" i="37" s="1"/>
  <c r="I77" i="37" a="1"/>
  <c r="I77" i="37" s="1"/>
  <c r="I78" i="37" a="1"/>
  <c r="I78" i="37" s="1"/>
  <c r="I79" i="37" a="1"/>
  <c r="I79" i="37" s="1"/>
  <c r="I80" i="37" a="1"/>
  <c r="I80" i="37" s="1"/>
  <c r="I81" i="37" a="1"/>
  <c r="I81" i="37" s="1"/>
  <c r="I82" i="37" a="1"/>
  <c r="I82" i="37" s="1"/>
  <c r="I83" i="37" a="1"/>
  <c r="I83" i="37" s="1"/>
  <c r="I84" i="37" a="1"/>
  <c r="I84" i="37" s="1"/>
  <c r="I85" i="37" a="1"/>
  <c r="I85" i="37" s="1"/>
  <c r="I86" i="37" a="1"/>
  <c r="I86" i="37" s="1"/>
  <c r="I87" i="37" a="1"/>
  <c r="I87" i="37" s="1"/>
  <c r="I88" i="37" a="1"/>
  <c r="I88" i="37" s="1"/>
  <c r="I89" i="37" a="1"/>
  <c r="I89" i="37" s="1"/>
  <c r="I90" i="37" a="1"/>
  <c r="I90" i="37" s="1"/>
  <c r="I91" i="37" a="1"/>
  <c r="I91" i="37" s="1"/>
  <c r="I92" i="37" a="1"/>
  <c r="I92" i="37" s="1"/>
  <c r="I93" i="37" a="1"/>
  <c r="I93" i="37" s="1"/>
  <c r="I94" i="37" a="1"/>
  <c r="I94" i="37" s="1"/>
  <c r="I95" i="37" a="1"/>
  <c r="I95" i="37" s="1"/>
  <c r="I96" i="37" a="1"/>
  <c r="I96" i="37" s="1"/>
  <c r="I97" i="37" a="1"/>
  <c r="I97" i="37" s="1"/>
  <c r="I98" i="37" a="1"/>
  <c r="I98" i="37" s="1"/>
  <c r="I99" i="37" a="1"/>
  <c r="I99" i="37" s="1"/>
  <c r="I100" i="37" a="1"/>
  <c r="I100" i="37" s="1"/>
  <c r="I101" i="37" a="1"/>
  <c r="I101" i="37" s="1"/>
  <c r="I102" i="37" a="1"/>
  <c r="I102" i="37" s="1"/>
  <c r="I103" i="37" a="1"/>
  <c r="I103" i="37" s="1"/>
  <c r="I104" i="37" a="1"/>
  <c r="I104" i="37" s="1"/>
  <c r="I105" i="37" a="1"/>
  <c r="I105" i="37" s="1"/>
  <c r="I106" i="37" a="1"/>
  <c r="I106" i="37" s="1"/>
  <c r="I107" i="37" a="1"/>
  <c r="I107" i="37" s="1"/>
  <c r="I108" i="37" a="1"/>
  <c r="I108" i="37" s="1"/>
  <c r="I109" i="37" a="1"/>
  <c r="I109" i="37" s="1"/>
  <c r="I110" i="37" a="1"/>
  <c r="I110" i="37" s="1"/>
  <c r="I111" i="37" a="1"/>
  <c r="I111" i="37" s="1"/>
  <c r="I112" i="37" a="1"/>
  <c r="I112" i="37" s="1"/>
  <c r="I113" i="37" a="1"/>
  <c r="I113" i="37" s="1"/>
  <c r="I114" i="37" a="1"/>
  <c r="I114" i="37" s="1"/>
  <c r="I115" i="37" a="1"/>
  <c r="I115" i="37" s="1"/>
  <c r="I116" i="37" a="1"/>
  <c r="I116" i="37" s="1"/>
  <c r="I117" i="37" a="1"/>
  <c r="I117" i="37" s="1"/>
  <c r="I118" i="37" a="1"/>
  <c r="I118" i="37" s="1"/>
  <c r="I119" i="37" a="1"/>
  <c r="I119" i="37" s="1"/>
  <c r="I120" i="37" a="1"/>
  <c r="I120" i="37" s="1"/>
  <c r="I121" i="37" a="1"/>
  <c r="I121" i="37" s="1"/>
  <c r="I122" i="37" a="1"/>
  <c r="I122" i="37" s="1"/>
  <c r="I123" i="37" a="1"/>
  <c r="I123" i="37" s="1"/>
  <c r="I124" i="37" a="1"/>
  <c r="I124" i="37" s="1"/>
  <c r="I125" i="37" a="1"/>
  <c r="I125" i="37" s="1"/>
  <c r="I126" i="37" a="1"/>
  <c r="I126" i="37" s="1"/>
  <c r="I127" i="37" a="1"/>
  <c r="I127" i="37" s="1"/>
  <c r="I128" i="37" a="1"/>
  <c r="I128" i="37" s="1"/>
  <c r="I129" i="37" a="1"/>
  <c r="I129" i="37" s="1"/>
  <c r="I130" i="37" a="1"/>
  <c r="I130" i="37" s="1"/>
  <c r="I131" i="37" a="1"/>
  <c r="I131" i="37" s="1"/>
  <c r="I132" i="37" a="1"/>
  <c r="I132" i="37" s="1"/>
  <c r="I133" i="37" a="1"/>
  <c r="I133" i="37" s="1"/>
  <c r="I134" i="37" a="1"/>
  <c r="I134" i="37" s="1"/>
  <c r="I135" i="37" a="1"/>
  <c r="I135" i="37" s="1"/>
  <c r="I136" i="37" a="1"/>
  <c r="I136" i="37" s="1"/>
  <c r="I137" i="37" a="1"/>
  <c r="I137" i="37" s="1"/>
  <c r="I138" i="37" a="1"/>
  <c r="I138" i="37" s="1"/>
  <c r="I139" i="37" a="1"/>
  <c r="I139" i="37" s="1"/>
  <c r="I140" i="37" a="1"/>
  <c r="I140" i="37" s="1"/>
  <c r="I141" i="37" a="1"/>
  <c r="I141" i="37" s="1"/>
  <c r="I142" i="37" a="1"/>
  <c r="I142" i="37" s="1"/>
  <c r="I143" i="37" a="1"/>
  <c r="I143" i="37" s="1"/>
  <c r="I144" i="37" a="1"/>
  <c r="I144" i="37" s="1"/>
  <c r="I145" i="37" a="1"/>
  <c r="I145" i="37" s="1"/>
  <c r="I146" i="37" a="1"/>
  <c r="I146" i="37" s="1"/>
  <c r="I147" i="37" a="1"/>
  <c r="I147" i="37" s="1"/>
  <c r="I148" i="37" a="1"/>
  <c r="I148" i="37" s="1"/>
  <c r="I149" i="37" a="1"/>
  <c r="I149" i="37" s="1"/>
  <c r="I150" i="37" a="1"/>
  <c r="I150" i="37" s="1"/>
  <c r="I151" i="37" a="1"/>
  <c r="I151" i="37" s="1"/>
  <c r="I152" i="37" a="1"/>
  <c r="I152" i="37" s="1"/>
  <c r="I153" i="37" a="1"/>
  <c r="I153" i="37" s="1"/>
  <c r="I154" i="37" a="1"/>
  <c r="I154" i="37" s="1"/>
  <c r="I155" i="37" a="1"/>
  <c r="I155" i="37" s="1"/>
  <c r="I156" i="37" a="1"/>
  <c r="I156" i="37" s="1"/>
  <c r="I157" i="37" a="1"/>
  <c r="I157" i="37" s="1"/>
  <c r="I158" i="37" a="1"/>
  <c r="I158" i="37" s="1"/>
  <c r="I159" i="37" a="1"/>
  <c r="I159" i="37" s="1"/>
  <c r="I160" i="37" a="1"/>
  <c r="I160" i="37" s="1"/>
  <c r="I161" i="37" a="1"/>
  <c r="I161" i="37" s="1"/>
  <c r="I162" i="37" a="1"/>
  <c r="I162" i="37" s="1"/>
  <c r="I163" i="37" a="1"/>
  <c r="I163" i="37" s="1"/>
  <c r="I164" i="37" a="1"/>
  <c r="I164" i="37" s="1"/>
  <c r="I165" i="37" a="1"/>
  <c r="I165" i="37" s="1"/>
  <c r="I166" i="37" a="1"/>
  <c r="I166" i="37" s="1"/>
  <c r="I167" i="37" a="1"/>
  <c r="I167" i="37" s="1"/>
  <c r="I168" i="37" a="1"/>
  <c r="I168" i="37" s="1"/>
  <c r="I169" i="37" a="1"/>
  <c r="I169" i="37" s="1"/>
  <c r="I170" i="37" a="1"/>
  <c r="I170" i="37" s="1"/>
  <c r="I171" i="37" a="1"/>
  <c r="I171" i="37" s="1"/>
  <c r="I172" i="37" a="1"/>
  <c r="I172" i="37" s="1"/>
  <c r="I173" i="37" a="1"/>
  <c r="I173" i="37" s="1"/>
  <c r="I174" i="37" a="1"/>
  <c r="I174" i="37" s="1"/>
  <c r="I175" i="37" a="1"/>
  <c r="I175" i="37" s="1"/>
  <c r="I176" i="37" a="1"/>
  <c r="I176" i="37" s="1"/>
  <c r="I177" i="37" a="1"/>
  <c r="I177" i="37" s="1"/>
  <c r="I178" i="37" a="1"/>
  <c r="I178" i="37" s="1"/>
  <c r="I179" i="37" a="1"/>
  <c r="I179" i="37" s="1"/>
  <c r="I180" i="37" a="1"/>
  <c r="I180" i="37" s="1"/>
  <c r="I181" i="37" a="1"/>
  <c r="I181" i="37" s="1"/>
  <c r="I182" i="37" a="1"/>
  <c r="I182" i="37" s="1"/>
  <c r="I183" i="37" a="1"/>
  <c r="I183" i="37" s="1"/>
  <c r="I184" i="37" a="1"/>
  <c r="I184" i="37" s="1"/>
  <c r="I185" i="37" a="1"/>
  <c r="I185" i="37" s="1"/>
  <c r="I186" i="37" a="1"/>
  <c r="I186" i="37" s="1"/>
  <c r="I187" i="37" a="1"/>
  <c r="I187" i="37" s="1"/>
  <c r="I188" i="37" a="1"/>
  <c r="I188" i="37" s="1"/>
  <c r="I189" i="37" a="1"/>
  <c r="I189" i="37" s="1"/>
  <c r="I190" i="37" a="1"/>
  <c r="I190" i="37" s="1"/>
  <c r="I191" i="37" a="1"/>
  <c r="I191" i="37" s="1"/>
  <c r="I192" i="37" a="1"/>
  <c r="I192" i="37" s="1"/>
  <c r="I193" i="37" a="1"/>
  <c r="I193" i="37" s="1"/>
  <c r="I194" i="37" a="1"/>
  <c r="I194" i="37" s="1"/>
  <c r="I195" i="37" a="1"/>
  <c r="I195" i="37" s="1"/>
  <c r="I196" i="37" a="1"/>
  <c r="I196" i="37" s="1"/>
  <c r="I197" i="37" a="1"/>
  <c r="I197" i="37" s="1"/>
  <c r="I198" i="37" a="1"/>
  <c r="I198" i="37" s="1"/>
  <c r="I199" i="37" a="1"/>
  <c r="I199" i="37" s="1"/>
  <c r="I200" i="37" a="1"/>
  <c r="I200" i="37" s="1"/>
  <c r="I201" i="37" a="1"/>
  <c r="I201" i="37" s="1"/>
  <c r="I202" i="37" a="1"/>
  <c r="I202" i="37" s="1"/>
  <c r="I203" i="37" a="1"/>
  <c r="I203" i="37" s="1"/>
  <c r="I204" i="37" a="1"/>
  <c r="I204" i="37" s="1"/>
  <c r="I205" i="37" a="1"/>
  <c r="I205" i="37" s="1"/>
  <c r="I206" i="37" a="1"/>
  <c r="I206" i="37" s="1"/>
  <c r="I207" i="37" a="1"/>
  <c r="I207" i="37" s="1"/>
  <c r="I208" i="37" a="1"/>
  <c r="I208" i="37" s="1"/>
  <c r="I209" i="37" a="1"/>
  <c r="I209" i="37" s="1"/>
  <c r="I210" i="37" a="1"/>
  <c r="I210" i="37" s="1"/>
  <c r="I211" i="37" a="1"/>
  <c r="I211" i="37" s="1"/>
  <c r="I212" i="37" a="1"/>
  <c r="I212" i="37" s="1"/>
  <c r="I213" i="37" a="1"/>
  <c r="I213" i="37" s="1"/>
  <c r="I214" i="37" a="1"/>
  <c r="I214" i="37" s="1"/>
  <c r="I215" i="37" a="1"/>
  <c r="I215" i="37" s="1"/>
  <c r="I216" i="37" a="1"/>
  <c r="I216" i="37" s="1"/>
  <c r="I217" i="37" a="1"/>
  <c r="I217" i="37" s="1"/>
  <c r="I218" i="37" a="1"/>
  <c r="I218" i="37" s="1"/>
  <c r="I219" i="37" a="1"/>
  <c r="I219" i="37" s="1"/>
  <c r="I220" i="37" a="1"/>
  <c r="I220" i="37" s="1"/>
  <c r="I221" i="37" a="1"/>
  <c r="I221" i="37" s="1"/>
  <c r="I222" i="37" a="1"/>
  <c r="I222" i="37" s="1"/>
  <c r="I223" i="37" a="1"/>
  <c r="I223" i="37" s="1"/>
  <c r="I224" i="37" a="1"/>
  <c r="I224" i="37" s="1"/>
  <c r="I225" i="37" a="1"/>
  <c r="I225" i="37" s="1"/>
  <c r="I226" i="37" a="1"/>
  <c r="I226" i="37" s="1"/>
  <c r="I227" i="37" a="1"/>
  <c r="I227" i="37" s="1"/>
  <c r="I228" i="37" a="1"/>
  <c r="I228" i="37" s="1"/>
  <c r="I229" i="37" a="1"/>
  <c r="I229" i="37" s="1"/>
  <c r="I230" i="37" a="1"/>
  <c r="I230" i="37" s="1"/>
  <c r="I231" i="37" a="1"/>
  <c r="I231" i="37" s="1"/>
  <c r="I232" i="37" a="1"/>
  <c r="I232" i="37" s="1"/>
  <c r="I233" i="37" a="1"/>
  <c r="I233" i="37" s="1"/>
  <c r="I234" i="37" a="1"/>
  <c r="I234" i="37" s="1"/>
  <c r="I235" i="37" a="1"/>
  <c r="I235" i="37" s="1"/>
  <c r="I236" i="37" a="1"/>
  <c r="I236" i="37" s="1"/>
  <c r="I237" i="37" a="1"/>
  <c r="I237" i="37" s="1"/>
  <c r="I238" i="37" a="1"/>
  <c r="I238" i="37" s="1"/>
  <c r="I239" i="37" a="1"/>
  <c r="I239" i="37" s="1"/>
  <c r="I240" i="37" a="1"/>
  <c r="I240" i="37" s="1"/>
  <c r="I241" i="37" a="1"/>
  <c r="I241" i="37" s="1"/>
  <c r="I242" i="37" a="1"/>
  <c r="I242" i="37" s="1"/>
  <c r="I243" i="37" a="1"/>
  <c r="I243" i="37" s="1"/>
  <c r="I244" i="37" a="1"/>
  <c r="I244" i="37" s="1"/>
  <c r="I245" i="37" a="1"/>
  <c r="I245" i="37" s="1"/>
  <c r="I246" i="37" a="1"/>
  <c r="I246" i="37" s="1"/>
  <c r="I247" i="37" a="1"/>
  <c r="I247" i="37" s="1"/>
  <c r="I248" i="37" a="1"/>
  <c r="I248" i="37" s="1"/>
  <c r="I249" i="37" a="1"/>
  <c r="I249" i="37" s="1"/>
  <c r="I250" i="37" a="1"/>
  <c r="I250" i="37" s="1"/>
  <c r="I251" i="37" a="1"/>
  <c r="I251" i="37" s="1"/>
  <c r="I252" i="37" a="1"/>
  <c r="I252" i="37" s="1"/>
  <c r="I253" i="37" a="1"/>
  <c r="I253" i="37" s="1"/>
  <c r="I254" i="37" a="1"/>
  <c r="I254" i="37" s="1"/>
  <c r="I255" i="37" a="1"/>
  <c r="I255" i="37" s="1"/>
  <c r="I256" i="37" a="1"/>
  <c r="I256" i="37" s="1"/>
  <c r="I257" i="37" a="1"/>
  <c r="I257" i="37" s="1"/>
  <c r="I258" i="37" a="1"/>
  <c r="I258" i="37" s="1"/>
  <c r="I259" i="37" a="1"/>
  <c r="I259" i="37" s="1"/>
  <c r="I260" i="37" a="1"/>
  <c r="I260" i="37" s="1"/>
  <c r="I261" i="37" a="1"/>
  <c r="I261" i="37" s="1"/>
  <c r="I262" i="37" a="1"/>
  <c r="I262" i="37" s="1"/>
  <c r="I263" i="37" a="1"/>
  <c r="I263" i="37" s="1"/>
  <c r="I264" i="37" a="1"/>
  <c r="I264" i="37" s="1"/>
  <c r="I265" i="37" a="1"/>
  <c r="I265" i="37" s="1"/>
  <c r="I266" i="37" a="1"/>
  <c r="I266" i="37" s="1"/>
  <c r="I267" i="37" a="1"/>
  <c r="I267" i="37" s="1"/>
  <c r="I268" i="37" a="1"/>
  <c r="I268" i="37" s="1"/>
  <c r="I269" i="37" a="1"/>
  <c r="I269" i="37" s="1"/>
  <c r="I270" i="37" a="1"/>
  <c r="I270" i="37" s="1"/>
  <c r="I271" i="37" a="1"/>
  <c r="I271" i="37" s="1"/>
  <c r="I272" i="37" a="1"/>
  <c r="I272" i="37" s="1"/>
  <c r="I273" i="37" a="1"/>
  <c r="I273" i="37" s="1"/>
  <c r="I274" i="37" a="1"/>
  <c r="I274" i="37" s="1"/>
  <c r="I275" i="37" a="1"/>
  <c r="I275" i="37" s="1"/>
  <c r="I276" i="37" a="1"/>
  <c r="I276" i="37" s="1"/>
  <c r="I277" i="37" a="1"/>
  <c r="I277" i="37" s="1"/>
  <c r="I278" i="37" a="1"/>
  <c r="I278" i="37" s="1"/>
  <c r="I279" i="37" a="1"/>
  <c r="I279" i="37" s="1"/>
  <c r="I280" i="37" a="1"/>
  <c r="I280" i="37" s="1"/>
  <c r="I281" i="37" a="1"/>
  <c r="I281" i="37" s="1"/>
  <c r="I282" i="37" a="1"/>
  <c r="I282" i="37" s="1"/>
  <c r="I283" i="37" a="1"/>
  <c r="I283" i="37" s="1"/>
  <c r="I284" i="37" a="1"/>
  <c r="I284" i="37" s="1"/>
  <c r="I285" i="37" a="1"/>
  <c r="I285" i="37" s="1"/>
  <c r="I286" i="37" a="1"/>
  <c r="I286" i="37" s="1"/>
  <c r="I287" i="37" a="1"/>
  <c r="I287" i="37" s="1"/>
  <c r="I288" i="37" a="1"/>
  <c r="I288" i="37" s="1"/>
  <c r="I289" i="37" a="1"/>
  <c r="I289" i="37" s="1"/>
  <c r="I290" i="37" a="1"/>
  <c r="I290" i="37" s="1"/>
  <c r="I291" i="37" a="1"/>
  <c r="I291" i="37" s="1"/>
  <c r="I292" i="37" a="1"/>
  <c r="I292" i="37" s="1"/>
  <c r="I293" i="37" a="1"/>
  <c r="I293" i="37" s="1"/>
  <c r="I294" i="37" a="1"/>
  <c r="I294" i="37"/>
  <c r="I295" i="37" a="1"/>
  <c r="I295" i="37" s="1"/>
  <c r="I296" i="37" a="1"/>
  <c r="I296" i="37" s="1"/>
  <c r="I297" i="37" a="1"/>
  <c r="I297" i="37" s="1"/>
  <c r="I298" i="37" a="1"/>
  <c r="I298" i="37" s="1"/>
  <c r="I299" i="37" a="1"/>
  <c r="I299" i="37" s="1"/>
  <c r="I300" i="37" a="1"/>
  <c r="I300" i="37" s="1"/>
  <c r="I301" i="37" a="1"/>
  <c r="I301" i="37" s="1"/>
  <c r="I302" i="37" a="1"/>
  <c r="I302" i="37" s="1"/>
  <c r="I303" i="37" a="1"/>
  <c r="I303" i="37" s="1"/>
  <c r="I304" i="37" a="1"/>
  <c r="I304" i="37" s="1"/>
  <c r="I305" i="37" a="1"/>
  <c r="I305" i="37" s="1"/>
  <c r="I306" i="37" a="1"/>
  <c r="I306" i="37" s="1"/>
  <c r="I307" i="37" a="1"/>
  <c r="I307" i="37" s="1"/>
  <c r="I308" i="37" a="1"/>
  <c r="I308" i="37" s="1"/>
  <c r="I309" i="37" a="1"/>
  <c r="I309" i="37" s="1"/>
  <c r="I310" i="37" a="1"/>
  <c r="I310" i="37" s="1"/>
  <c r="I311" i="37" a="1"/>
  <c r="I311" i="37" s="1"/>
  <c r="I312" i="37" a="1"/>
  <c r="I312" i="37" s="1"/>
  <c r="I313" i="37" a="1"/>
  <c r="I313" i="37" s="1"/>
  <c r="I314" i="37" a="1"/>
  <c r="I314" i="37" s="1"/>
  <c r="I315" i="37" a="1"/>
  <c r="I315" i="37" s="1"/>
  <c r="I316" i="37" a="1"/>
  <c r="I316" i="37" s="1"/>
  <c r="I317" i="37" a="1"/>
  <c r="I317" i="37" s="1"/>
  <c r="I318" i="37" a="1"/>
  <c r="I318" i="37" s="1"/>
  <c r="I319" i="37" a="1"/>
  <c r="I319" i="37" s="1"/>
  <c r="I320" i="37" a="1"/>
  <c r="I320" i="37" s="1"/>
  <c r="I321" i="37" a="1"/>
  <c r="I321" i="37" s="1"/>
  <c r="I322" i="37" a="1"/>
  <c r="I322" i="37" s="1"/>
  <c r="I323" i="37" a="1"/>
  <c r="I323" i="37" s="1"/>
  <c r="I324" i="37" a="1"/>
  <c r="I324" i="37" s="1"/>
  <c r="I325" i="37" a="1"/>
  <c r="I325" i="37" s="1"/>
  <c r="I326" i="37" a="1"/>
  <c r="I326" i="37" s="1"/>
  <c r="I327" i="37" a="1"/>
  <c r="I327" i="37" s="1"/>
  <c r="I328" i="37" a="1"/>
  <c r="I328" i="37" s="1"/>
  <c r="I329" i="37" a="1"/>
  <c r="I329" i="37" s="1"/>
  <c r="I330" i="37" a="1"/>
  <c r="I330" i="37" s="1"/>
  <c r="I331" i="37" a="1"/>
  <c r="I331" i="37" s="1"/>
  <c r="I332" i="37" a="1"/>
  <c r="I332" i="37" s="1"/>
  <c r="I333" i="37" a="1"/>
  <c r="I333" i="37" s="1"/>
  <c r="I334" i="37" a="1"/>
  <c r="I334" i="37" s="1"/>
  <c r="I335" i="37" a="1"/>
  <c r="I335" i="37" s="1"/>
  <c r="I336" i="37" a="1"/>
  <c r="I336" i="37" s="1"/>
  <c r="I337" i="37" a="1"/>
  <c r="I337" i="37" s="1"/>
  <c r="I338" i="37" a="1"/>
  <c r="I338" i="37" s="1"/>
  <c r="I339" i="37" a="1"/>
  <c r="I339" i="37" s="1"/>
  <c r="I340" i="37" a="1"/>
  <c r="I340" i="37" s="1"/>
  <c r="I341" i="37" a="1"/>
  <c r="I341" i="37" s="1"/>
  <c r="I342" i="37" a="1"/>
  <c r="I342" i="37" s="1"/>
  <c r="I343" i="37" a="1"/>
  <c r="I343" i="37" s="1"/>
  <c r="I344" i="37" a="1"/>
  <c r="I344" i="37" s="1"/>
  <c r="I345" i="37" a="1"/>
  <c r="I345" i="37" s="1"/>
  <c r="I346" i="37" a="1"/>
  <c r="I346" i="37" s="1"/>
  <c r="I347" i="37" a="1"/>
  <c r="I347" i="37" s="1"/>
  <c r="I348" i="37" a="1"/>
  <c r="I348" i="37" s="1"/>
  <c r="I349" i="37" a="1"/>
  <c r="I349" i="37" s="1"/>
  <c r="I350" i="37" a="1"/>
  <c r="I350" i="37" s="1"/>
  <c r="I351" i="37" a="1"/>
  <c r="I351" i="37" s="1"/>
  <c r="I352" i="37" a="1"/>
  <c r="I352" i="37" s="1"/>
  <c r="I353" i="37" a="1"/>
  <c r="I353" i="37" s="1"/>
  <c r="I354" i="37" a="1"/>
  <c r="I354" i="37" s="1"/>
  <c r="I355" i="37" a="1"/>
  <c r="I355" i="37" s="1"/>
  <c r="I356" i="37" a="1"/>
  <c r="I356" i="37" s="1"/>
  <c r="I357" i="37" a="1"/>
  <c r="I357" i="37" s="1"/>
  <c r="I358" i="37" a="1"/>
  <c r="I358" i="37" s="1"/>
  <c r="I359" i="37" a="1"/>
  <c r="I359" i="37" s="1"/>
  <c r="I360" i="37" a="1"/>
  <c r="I360" i="37" s="1"/>
  <c r="I361" i="37" a="1"/>
  <c r="I361" i="37" s="1"/>
  <c r="I362" i="37" a="1"/>
  <c r="I362" i="37" s="1"/>
  <c r="I363" i="37" a="1"/>
  <c r="I363" i="37" s="1"/>
  <c r="I364" i="37" a="1"/>
  <c r="I364" i="37" s="1"/>
  <c r="I365" i="37" a="1"/>
  <c r="I365" i="37" s="1"/>
  <c r="I366" i="37" a="1"/>
  <c r="I366" i="37"/>
  <c r="I367" i="37" a="1"/>
  <c r="I367" i="37" s="1"/>
  <c r="I368" i="37" a="1"/>
  <c r="I368" i="37" s="1"/>
  <c r="I369" i="37" a="1"/>
  <c r="I369" i="37" s="1"/>
  <c r="I370" i="37" a="1"/>
  <c r="I370" i="37" s="1"/>
  <c r="I371" i="37" a="1"/>
  <c r="I371" i="37" s="1"/>
  <c r="I372" i="37" a="1"/>
  <c r="I372" i="37" s="1"/>
  <c r="I373" i="37" a="1"/>
  <c r="I373" i="37" s="1"/>
  <c r="I374" i="37" a="1"/>
  <c r="I374" i="37" s="1"/>
  <c r="I375" i="37" a="1"/>
  <c r="I375" i="37" s="1"/>
  <c r="I376" i="37" a="1"/>
  <c r="I376" i="37" s="1"/>
  <c r="I377" i="37" a="1"/>
  <c r="I377" i="37"/>
  <c r="I378" i="37" a="1"/>
  <c r="I378" i="37" s="1"/>
  <c r="I379" i="37" a="1"/>
  <c r="I379" i="37" s="1"/>
  <c r="I380" i="37" a="1"/>
  <c r="I380" i="37" s="1"/>
  <c r="I381" i="37" a="1"/>
  <c r="I381" i="37" s="1"/>
  <c r="I382" i="37" a="1"/>
  <c r="I382" i="37" s="1"/>
  <c r="I383" i="37" a="1"/>
  <c r="I383" i="37" s="1"/>
  <c r="I384" i="37" a="1"/>
  <c r="I384" i="37" s="1"/>
  <c r="I385" i="37" a="1"/>
  <c r="I385" i="37" s="1"/>
  <c r="I386" i="37" a="1"/>
  <c r="I386" i="37" s="1"/>
  <c r="I387" i="37" a="1"/>
  <c r="I387" i="37" s="1"/>
  <c r="I388" i="37" a="1"/>
  <c r="I388" i="37" s="1"/>
  <c r="I389" i="37" a="1"/>
  <c r="I389" i="37" s="1"/>
  <c r="I390" i="37" a="1"/>
  <c r="I390" i="37" s="1"/>
  <c r="I391" i="37" a="1"/>
  <c r="I391" i="37" s="1"/>
  <c r="I392" i="37" a="1"/>
  <c r="I392" i="37" s="1"/>
  <c r="I393" i="37" a="1"/>
  <c r="I393" i="37" s="1"/>
  <c r="I394" i="37" a="1"/>
  <c r="I394" i="37" s="1"/>
  <c r="I395" i="37" a="1"/>
  <c r="I395" i="37" s="1"/>
  <c r="I396" i="37" a="1"/>
  <c r="I396" i="37" s="1"/>
  <c r="I397" i="37" a="1"/>
  <c r="I397" i="37" s="1"/>
  <c r="I398" i="37" a="1"/>
  <c r="I398" i="37" s="1"/>
  <c r="I399" i="37" a="1"/>
  <c r="I399" i="37" s="1"/>
  <c r="I400" i="37" a="1"/>
  <c r="I400" i="37" s="1"/>
  <c r="I401" i="37" a="1"/>
  <c r="I401" i="37" s="1"/>
  <c r="I402" i="37" a="1"/>
  <c r="I402" i="37" s="1"/>
  <c r="I403" i="37" a="1"/>
  <c r="I403" i="37" s="1"/>
  <c r="I404" i="37" a="1"/>
  <c r="I404" i="37" s="1"/>
  <c r="I405" i="37" a="1"/>
  <c r="I405" i="37" s="1"/>
  <c r="I406" i="37" a="1"/>
  <c r="I406" i="37" s="1"/>
  <c r="I407" i="37" a="1"/>
  <c r="I407" i="37" s="1"/>
  <c r="I408" i="37" a="1"/>
  <c r="I408" i="37" s="1"/>
  <c r="I409" i="37" a="1"/>
  <c r="I409" i="37" s="1"/>
  <c r="I410" i="37" a="1"/>
  <c r="I410" i="37" s="1"/>
  <c r="I411" i="37" a="1"/>
  <c r="I411" i="37" s="1"/>
  <c r="I412" i="37" a="1"/>
  <c r="I412" i="37" s="1"/>
  <c r="I413" i="37" a="1"/>
  <c r="I413" i="37" s="1"/>
  <c r="I414" i="37" a="1"/>
  <c r="I414" i="37" s="1"/>
  <c r="I415" i="37" a="1"/>
  <c r="I415" i="37" s="1"/>
  <c r="I416" i="37" a="1"/>
  <c r="I416" i="37" s="1"/>
  <c r="I417" i="37" a="1"/>
  <c r="I417" i="37" s="1"/>
  <c r="I418" i="37" a="1"/>
  <c r="I418" i="37" s="1"/>
  <c r="I419" i="37" a="1"/>
  <c r="I419" i="37" s="1"/>
  <c r="I420" i="37" a="1"/>
  <c r="I420" i="37" s="1"/>
  <c r="I421" i="37" a="1"/>
  <c r="I421" i="37" s="1"/>
  <c r="I422" i="37" a="1"/>
  <c r="I422" i="37" s="1"/>
  <c r="I423" i="37" a="1"/>
  <c r="I423" i="37" s="1"/>
  <c r="I424" i="37" a="1"/>
  <c r="I424" i="37" s="1"/>
  <c r="I425" i="37" a="1"/>
  <c r="I425" i="37" s="1"/>
  <c r="I426" i="37" a="1"/>
  <c r="I426" i="37" s="1"/>
  <c r="I427" i="37" a="1"/>
  <c r="I427" i="37" s="1"/>
  <c r="I428" i="37" a="1"/>
  <c r="I428" i="37" s="1"/>
  <c r="I429" i="37" a="1"/>
  <c r="I429" i="37" s="1"/>
  <c r="I430" i="37" a="1"/>
  <c r="I430" i="37" s="1"/>
  <c r="I431" i="37" a="1"/>
  <c r="I431" i="37" s="1"/>
  <c r="I432" i="37" a="1"/>
  <c r="I432" i="37" s="1"/>
  <c r="I433" i="37" a="1"/>
  <c r="I433" i="37" s="1"/>
  <c r="I434" i="37" a="1"/>
  <c r="I434" i="37" s="1"/>
  <c r="I435" i="37" a="1"/>
  <c r="I435" i="37" s="1"/>
  <c r="I436" i="37" a="1"/>
  <c r="I436" i="37" s="1"/>
  <c r="I437" i="37" a="1"/>
  <c r="I437" i="37" s="1"/>
  <c r="I438" i="37" a="1"/>
  <c r="I438" i="37" s="1"/>
  <c r="I439" i="37" a="1"/>
  <c r="I439" i="37" s="1"/>
  <c r="I440" i="37" a="1"/>
  <c r="I440" i="37" s="1"/>
  <c r="I441" i="37" a="1"/>
  <c r="I441" i="37" s="1"/>
  <c r="I442" i="37" a="1"/>
  <c r="I442" i="37" s="1"/>
  <c r="I443" i="37" a="1"/>
  <c r="I443" i="37" s="1"/>
  <c r="I444" i="37" a="1"/>
  <c r="I444" i="37" s="1"/>
  <c r="I445" i="37" a="1"/>
  <c r="I445" i="37" s="1"/>
  <c r="I446" i="37" a="1"/>
  <c r="I446" i="37" s="1"/>
  <c r="I447" i="37" a="1"/>
  <c r="I447" i="37" s="1"/>
  <c r="I448" i="37" a="1"/>
  <c r="I448" i="37" s="1"/>
  <c r="I449" i="37" a="1"/>
  <c r="I449" i="37" s="1"/>
  <c r="I450" i="37" a="1"/>
  <c r="I450" i="37" s="1"/>
  <c r="I451" i="37" a="1"/>
  <c r="I451" i="37" s="1"/>
  <c r="I452" i="37" a="1"/>
  <c r="I452" i="37" s="1"/>
  <c r="I453" i="37" a="1"/>
  <c r="I453" i="37" s="1"/>
  <c r="I454" i="37" a="1"/>
  <c r="I454" i="37" s="1"/>
  <c r="I455" i="37" a="1"/>
  <c r="I455" i="37" s="1"/>
  <c r="I456" i="37" a="1"/>
  <c r="I456" i="37" s="1"/>
  <c r="I457" i="37" a="1"/>
  <c r="I457" i="37" s="1"/>
  <c r="I458" i="37" a="1"/>
  <c r="I458" i="37" s="1"/>
  <c r="I459" i="37" a="1"/>
  <c r="I459" i="37" s="1"/>
  <c r="I460" i="37" a="1"/>
  <c r="I460" i="37" s="1"/>
  <c r="I461" i="37" a="1"/>
  <c r="I461" i="37"/>
  <c r="I462" i="37" a="1"/>
  <c r="I462" i="37" s="1"/>
  <c r="I463" i="37" a="1"/>
  <c r="I463" i="37" s="1"/>
  <c r="I464" i="37" a="1"/>
  <c r="I464" i="37" s="1"/>
  <c r="I465" i="37" a="1"/>
  <c r="I465" i="37" s="1"/>
  <c r="I466" i="37" a="1"/>
  <c r="I466" i="37" s="1"/>
  <c r="I467" i="37" a="1"/>
  <c r="I467" i="37" s="1"/>
  <c r="I468" i="37" a="1"/>
  <c r="I468" i="37" s="1"/>
  <c r="I469" i="37" a="1"/>
  <c r="I469" i="37" s="1"/>
  <c r="I470" i="37" a="1"/>
  <c r="I470" i="37" s="1"/>
  <c r="I471" i="37" a="1"/>
  <c r="I471" i="37" s="1"/>
  <c r="I472" i="37" a="1"/>
  <c r="I472" i="37" s="1"/>
  <c r="I473" i="37" a="1"/>
  <c r="I473" i="37" s="1"/>
  <c r="I474" i="37" a="1"/>
  <c r="I474" i="37" s="1"/>
  <c r="I475" i="37" a="1"/>
  <c r="I475" i="37" s="1"/>
  <c r="I476" i="37" a="1"/>
  <c r="I476" i="37" s="1"/>
  <c r="I477" i="37" a="1"/>
  <c r="I477" i="37" s="1"/>
  <c r="I478" i="37" a="1"/>
  <c r="I478" i="37" s="1"/>
  <c r="I479" i="37" a="1"/>
  <c r="I479" i="37" s="1"/>
  <c r="I480" i="37" a="1"/>
  <c r="I480" i="37" s="1"/>
  <c r="I481" i="37" a="1"/>
  <c r="I481" i="37" s="1"/>
  <c r="I482" i="37" a="1"/>
  <c r="I482" i="37" s="1"/>
  <c r="I483" i="37" a="1"/>
  <c r="I483" i="37" s="1"/>
  <c r="I484" i="37" a="1"/>
  <c r="I484" i="37"/>
  <c r="I485" i="37" a="1"/>
  <c r="I485" i="37" s="1"/>
  <c r="I486" i="37" a="1"/>
  <c r="I486" i="37" s="1"/>
  <c r="I487" i="37" a="1"/>
  <c r="I487" i="37" s="1"/>
  <c r="I488" i="37" a="1"/>
  <c r="I488" i="37" s="1"/>
  <c r="I489" i="37" a="1"/>
  <c r="I489" i="37" s="1"/>
  <c r="I490" i="37" a="1"/>
  <c r="I490" i="37" s="1"/>
  <c r="I491" i="37" a="1"/>
  <c r="I491" i="37" s="1"/>
  <c r="I492" i="37" a="1"/>
  <c r="I492" i="37"/>
  <c r="I493" i="37" a="1"/>
  <c r="I493" i="37" s="1"/>
  <c r="I494" i="37" a="1"/>
  <c r="I494" i="37" s="1"/>
  <c r="I495" i="37" a="1"/>
  <c r="I495" i="37" s="1"/>
  <c r="I496" i="37" a="1"/>
  <c r="I496" i="37" s="1"/>
  <c r="I497" i="37" a="1"/>
  <c r="I497" i="37" s="1"/>
  <c r="I498" i="37" a="1"/>
  <c r="I498" i="37" s="1"/>
  <c r="I499" i="37" a="1"/>
  <c r="I499" i="37" s="1"/>
  <c r="I500" i="37" a="1"/>
  <c r="I500" i="37" s="1"/>
  <c r="I501" i="37" a="1"/>
  <c r="I501" i="37" s="1"/>
  <c r="I502" i="37" a="1"/>
  <c r="I502" i="37" s="1"/>
  <c r="I503" i="37" a="1"/>
  <c r="I503" i="37" s="1"/>
  <c r="I504" i="37" a="1"/>
  <c r="I504" i="37" s="1"/>
  <c r="I505" i="37" a="1"/>
  <c r="I505" i="37" s="1"/>
  <c r="I506" i="37" a="1"/>
  <c r="I506" i="37" s="1"/>
  <c r="I507" i="37" a="1"/>
  <c r="I507" i="37" s="1"/>
  <c r="I508" i="37" a="1"/>
  <c r="I508" i="37" s="1"/>
  <c r="I509" i="37" a="1"/>
  <c r="I509" i="37" s="1"/>
  <c r="I510" i="37" a="1"/>
  <c r="I510" i="37" s="1"/>
  <c r="I511" i="37" a="1"/>
  <c r="I511" i="37" s="1"/>
  <c r="I512" i="37" a="1"/>
  <c r="I512" i="37" s="1"/>
  <c r="I513" i="37" a="1"/>
  <c r="I513" i="37" s="1"/>
  <c r="I514" i="37" a="1"/>
  <c r="I514" i="37" s="1"/>
  <c r="I515" i="37" a="1"/>
  <c r="I515" i="37" s="1"/>
  <c r="I6" i="37" a="1"/>
  <c r="I6" i="37" s="1"/>
  <c r="I7" i="43" l="1" a="1"/>
  <c r="I7" i="43" s="1"/>
  <c r="N7" i="43"/>
  <c r="I8" i="43" a="1"/>
  <c r="I8" i="43" s="1"/>
  <c r="N8" i="43"/>
  <c r="I9" i="43" a="1"/>
  <c r="I9" i="43" s="1"/>
  <c r="N9" i="43"/>
  <c r="I10" i="43" a="1"/>
  <c r="I10" i="43"/>
  <c r="N10" i="43"/>
  <c r="I11" i="43" a="1"/>
  <c r="I11" i="43" s="1"/>
  <c r="N11" i="43"/>
  <c r="I12" i="43" a="1"/>
  <c r="I12" i="43" s="1"/>
  <c r="N12" i="43"/>
  <c r="I13" i="43" a="1"/>
  <c r="I13" i="43" s="1"/>
  <c r="N13" i="43"/>
  <c r="I14" i="43" a="1"/>
  <c r="I14" i="43"/>
  <c r="N14" i="43"/>
  <c r="I15" i="43" a="1"/>
  <c r="I15" i="43" s="1"/>
  <c r="N15" i="43"/>
  <c r="I16" i="43" a="1"/>
  <c r="I16" i="43" s="1"/>
  <c r="N16" i="43"/>
  <c r="I17" i="43" a="1"/>
  <c r="I17" i="43" s="1"/>
  <c r="I18" i="43" a="1"/>
  <c r="I18" i="43"/>
  <c r="N18" i="43"/>
  <c r="I19" i="43" a="1"/>
  <c r="I19" i="43" s="1"/>
  <c r="N19" i="43"/>
  <c r="I20" i="43" a="1"/>
  <c r="I20" i="43" s="1"/>
  <c r="N20" i="43"/>
  <c r="I21" i="43" a="1"/>
  <c r="I21" i="43" s="1"/>
  <c r="N21" i="43"/>
  <c r="I22" i="43" a="1"/>
  <c r="I22" i="43" s="1"/>
  <c r="N22" i="43"/>
  <c r="I23" i="43" a="1"/>
  <c r="I23" i="43" s="1"/>
  <c r="N23" i="43"/>
  <c r="I24" i="43" a="1"/>
  <c r="I24" i="43" s="1"/>
  <c r="N24" i="43"/>
  <c r="I25" i="43" a="1"/>
  <c r="I25" i="43" s="1"/>
  <c r="N25" i="43"/>
  <c r="I26" i="43" a="1"/>
  <c r="I26" i="43" s="1"/>
  <c r="N26" i="43"/>
  <c r="I27" i="43" a="1"/>
  <c r="I27" i="43" s="1"/>
  <c r="N27" i="43"/>
  <c r="I28" i="43" a="1"/>
  <c r="I28" i="43" s="1"/>
  <c r="N28" i="43"/>
  <c r="I29" i="43" a="1"/>
  <c r="I29" i="43" s="1"/>
  <c r="N29" i="43"/>
  <c r="I30" i="43" a="1"/>
  <c r="I30" i="43" s="1"/>
  <c r="N30" i="43"/>
  <c r="I31" i="43" a="1"/>
  <c r="I31" i="43" s="1"/>
  <c r="N31" i="43"/>
  <c r="I32" i="43" a="1"/>
  <c r="I32" i="43" s="1"/>
  <c r="N32" i="43"/>
  <c r="I33" i="43" a="1"/>
  <c r="I33" i="43" s="1"/>
  <c r="N33" i="43"/>
  <c r="I34" i="43" a="1"/>
  <c r="I34" i="43" s="1"/>
  <c r="N34" i="43"/>
  <c r="I35" i="43" a="1"/>
  <c r="I35" i="43" s="1"/>
  <c r="N35" i="43"/>
  <c r="I36" i="43" a="1"/>
  <c r="I36" i="43" s="1"/>
  <c r="N36" i="43"/>
  <c r="I37" i="43" a="1"/>
  <c r="I37" i="43" s="1"/>
  <c r="N37" i="43"/>
  <c r="I38" i="43" a="1"/>
  <c r="I38" i="43" s="1"/>
  <c r="N38" i="43"/>
  <c r="I39" i="43" a="1"/>
  <c r="I39" i="43" s="1"/>
  <c r="N39" i="43"/>
  <c r="I40" i="43" a="1"/>
  <c r="I40" i="43" s="1"/>
  <c r="N40" i="43"/>
  <c r="I41" i="43" a="1"/>
  <c r="I41" i="43" s="1"/>
  <c r="N41" i="43"/>
  <c r="I42" i="43" a="1"/>
  <c r="I42" i="43"/>
  <c r="N42" i="43"/>
  <c r="I43" i="43" a="1"/>
  <c r="I43" i="43" s="1"/>
  <c r="N43" i="43"/>
  <c r="I44" i="43" a="1"/>
  <c r="I44" i="43" s="1"/>
  <c r="N44" i="43"/>
  <c r="I45" i="43" a="1"/>
  <c r="I45" i="43" s="1"/>
  <c r="N45" i="43"/>
  <c r="I46" i="43" a="1"/>
  <c r="I46" i="43"/>
  <c r="N46" i="43"/>
  <c r="I47" i="43" a="1"/>
  <c r="I47" i="43" s="1"/>
  <c r="N47" i="43"/>
  <c r="I48" i="43" a="1"/>
  <c r="I48" i="43" s="1"/>
  <c r="N48" i="43"/>
  <c r="I49" i="43" a="1"/>
  <c r="I49" i="43" s="1"/>
  <c r="N49" i="43"/>
  <c r="I50" i="43" a="1"/>
  <c r="I50" i="43" s="1"/>
  <c r="N50" i="43"/>
  <c r="I51" i="43" a="1"/>
  <c r="I51" i="43" s="1"/>
  <c r="N51" i="43"/>
  <c r="I52" i="43" a="1"/>
  <c r="I52" i="43" s="1"/>
  <c r="N52" i="43"/>
  <c r="I53" i="43" a="1"/>
  <c r="I53" i="43" s="1"/>
  <c r="N53" i="43"/>
  <c r="I54" i="43" a="1"/>
  <c r="I54" i="43" s="1"/>
  <c r="N54" i="43"/>
  <c r="I55" i="43" a="1"/>
  <c r="I55" i="43" s="1"/>
  <c r="N55" i="43"/>
  <c r="I56" i="43" a="1"/>
  <c r="I56" i="43" s="1"/>
  <c r="N56" i="43"/>
  <c r="I57" i="43" a="1"/>
  <c r="I57" i="43" s="1"/>
  <c r="N57" i="43"/>
  <c r="I58" i="43" a="1"/>
  <c r="I58" i="43" s="1"/>
  <c r="N58" i="43"/>
  <c r="I59" i="43" a="1"/>
  <c r="I59" i="43" s="1"/>
  <c r="N59" i="43"/>
  <c r="I60" i="43" a="1"/>
  <c r="I60" i="43" s="1"/>
  <c r="N60" i="43"/>
  <c r="I61" i="43" a="1"/>
  <c r="I61" i="43" s="1"/>
  <c r="N61" i="43"/>
  <c r="I62" i="43" a="1"/>
  <c r="I62" i="43" s="1"/>
  <c r="N62" i="43"/>
  <c r="I63" i="43" a="1"/>
  <c r="I63" i="43" s="1"/>
  <c r="N63" i="43"/>
  <c r="I64" i="43" a="1"/>
  <c r="I64" i="43" s="1"/>
  <c r="N64" i="43"/>
  <c r="I65" i="43" a="1"/>
  <c r="I65" i="43" s="1"/>
  <c r="N65" i="43"/>
  <c r="I66" i="43" a="1"/>
  <c r="I66" i="43" s="1"/>
  <c r="N66" i="43"/>
  <c r="I67" i="43" a="1"/>
  <c r="I67" i="43" s="1"/>
  <c r="N67" i="43"/>
  <c r="I68" i="43" a="1"/>
  <c r="I68" i="43" s="1"/>
  <c r="N68" i="43"/>
  <c r="I69" i="43" a="1"/>
  <c r="I69" i="43" s="1"/>
  <c r="N69" i="43"/>
  <c r="I70" i="43" a="1"/>
  <c r="I70" i="43"/>
  <c r="N70" i="43"/>
  <c r="I71" i="43" a="1"/>
  <c r="I71" i="43" s="1"/>
  <c r="N71" i="43"/>
  <c r="I72" i="43" a="1"/>
  <c r="I72" i="43" s="1"/>
  <c r="N72" i="43"/>
  <c r="I73" i="43" a="1"/>
  <c r="I73" i="43" s="1"/>
  <c r="N73" i="43"/>
  <c r="I74" i="43" a="1"/>
  <c r="I74" i="43"/>
  <c r="N74" i="43"/>
  <c r="I75" i="43" a="1"/>
  <c r="I75" i="43" s="1"/>
  <c r="N75" i="43"/>
  <c r="I76" i="43" a="1"/>
  <c r="I76" i="43" s="1"/>
  <c r="N76" i="43"/>
  <c r="I77" i="43" a="1"/>
  <c r="I77" i="43" s="1"/>
  <c r="N77" i="43"/>
  <c r="I78" i="43" a="1"/>
  <c r="I78" i="43" s="1"/>
  <c r="N78" i="43"/>
  <c r="I79" i="43" a="1"/>
  <c r="I79" i="43" s="1"/>
  <c r="N79" i="43"/>
  <c r="I80" i="43" a="1"/>
  <c r="I80" i="43" s="1"/>
  <c r="N80" i="43"/>
  <c r="I81" i="43" a="1"/>
  <c r="I81" i="43" s="1"/>
  <c r="N81" i="43"/>
  <c r="I82" i="43" a="1"/>
  <c r="I82" i="43" s="1"/>
  <c r="N82" i="43"/>
  <c r="I83" i="43" a="1"/>
  <c r="I83" i="43" s="1"/>
  <c r="N83" i="43"/>
  <c r="I84" i="43" a="1"/>
  <c r="I84" i="43" s="1"/>
  <c r="N84" i="43"/>
  <c r="I85" i="43" a="1"/>
  <c r="I85" i="43" s="1"/>
  <c r="N85" i="43"/>
  <c r="I86" i="43" a="1"/>
  <c r="I86" i="43" s="1"/>
  <c r="N86" i="43"/>
  <c r="I87" i="43" a="1"/>
  <c r="I87" i="43" s="1"/>
  <c r="N87" i="43"/>
  <c r="I88" i="43" a="1"/>
  <c r="I88" i="43" s="1"/>
  <c r="N88" i="43"/>
  <c r="I89" i="43" a="1"/>
  <c r="I89" i="43" s="1"/>
  <c r="N89" i="43"/>
  <c r="I90" i="43" a="1"/>
  <c r="I90" i="43" s="1"/>
  <c r="N90" i="43"/>
  <c r="I91" i="43" a="1"/>
  <c r="I91" i="43" s="1"/>
  <c r="N91" i="43"/>
  <c r="I92" i="43" a="1"/>
  <c r="I92" i="43" s="1"/>
  <c r="N92" i="43"/>
  <c r="I93" i="43" a="1"/>
  <c r="I93" i="43" s="1"/>
  <c r="N93" i="43"/>
  <c r="I94" i="43" a="1"/>
  <c r="I94" i="43" s="1"/>
  <c r="N94" i="43"/>
  <c r="I95" i="43" a="1"/>
  <c r="I95" i="43" s="1"/>
  <c r="N95" i="43"/>
  <c r="I96" i="43" a="1"/>
  <c r="I96" i="43" s="1"/>
  <c r="N96" i="43"/>
  <c r="I97" i="43" a="1"/>
  <c r="I97" i="43" s="1"/>
  <c r="N97" i="43"/>
  <c r="I98" i="43" a="1"/>
  <c r="I98" i="43" s="1"/>
  <c r="N98" i="43"/>
  <c r="I99" i="43" a="1"/>
  <c r="I99" i="43" s="1"/>
  <c r="N99" i="43"/>
  <c r="I100" i="43" a="1"/>
  <c r="I100" i="43" s="1"/>
  <c r="N100" i="43"/>
  <c r="I101" i="43" a="1"/>
  <c r="I101" i="43" s="1"/>
  <c r="N101" i="43"/>
  <c r="I102" i="43" a="1"/>
  <c r="I102" i="43" s="1"/>
  <c r="N102" i="43"/>
  <c r="I103" i="43" a="1"/>
  <c r="I103" i="43" s="1"/>
  <c r="N103" i="43"/>
  <c r="I104" i="43" a="1"/>
  <c r="I104" i="43" s="1"/>
  <c r="N104" i="43"/>
  <c r="I105" i="43" a="1"/>
  <c r="I105" i="43" s="1"/>
  <c r="N105" i="43"/>
  <c r="I106" i="43" a="1"/>
  <c r="I106" i="43" s="1"/>
  <c r="N106" i="43"/>
  <c r="I107" i="43" a="1"/>
  <c r="I107" i="43" s="1"/>
  <c r="N107" i="43"/>
  <c r="I108" i="43" a="1"/>
  <c r="I108" i="43" s="1"/>
  <c r="N108" i="43"/>
  <c r="I109" i="43" a="1"/>
  <c r="I109" i="43" s="1"/>
  <c r="N109" i="43"/>
  <c r="I110" i="43" a="1"/>
  <c r="I110" i="43" s="1"/>
  <c r="N110" i="43"/>
  <c r="I111" i="43" a="1"/>
  <c r="I111" i="43" s="1"/>
  <c r="N111" i="43"/>
  <c r="I112" i="43" a="1"/>
  <c r="I112" i="43" s="1"/>
  <c r="N112" i="43"/>
  <c r="I113" i="43" a="1"/>
  <c r="I113" i="43" s="1"/>
  <c r="N113" i="43"/>
  <c r="I114" i="43" a="1"/>
  <c r="I114" i="43" s="1"/>
  <c r="N114" i="43"/>
  <c r="I115" i="43" a="1"/>
  <c r="I115" i="43" s="1"/>
  <c r="N115" i="43"/>
  <c r="I116" i="43" a="1"/>
  <c r="I116" i="43" s="1"/>
  <c r="N116" i="43"/>
  <c r="I117" i="43" a="1"/>
  <c r="I117" i="43" s="1"/>
  <c r="N117" i="43"/>
  <c r="I118" i="43" a="1"/>
  <c r="I118" i="43" s="1"/>
  <c r="N118" i="43"/>
  <c r="I119" i="43" a="1"/>
  <c r="I119" i="43" s="1"/>
  <c r="N119" i="43"/>
  <c r="I120" i="43" a="1"/>
  <c r="I120" i="43" s="1"/>
  <c r="N120" i="43"/>
  <c r="I121" i="43" a="1"/>
  <c r="I121" i="43" s="1"/>
  <c r="N121" i="43"/>
  <c r="I122" i="43" a="1"/>
  <c r="I122" i="43" s="1"/>
  <c r="N122" i="43"/>
  <c r="I123" i="43" a="1"/>
  <c r="I123" i="43" s="1"/>
  <c r="N123" i="43"/>
  <c r="I124" i="43" a="1"/>
  <c r="I124" i="43" s="1"/>
  <c r="N124" i="43"/>
  <c r="I125" i="43" a="1"/>
  <c r="I125" i="43" s="1"/>
  <c r="N125" i="43"/>
  <c r="I126" i="43" a="1"/>
  <c r="I126" i="43" s="1"/>
  <c r="N126" i="43"/>
  <c r="I127" i="43" a="1"/>
  <c r="I127" i="43" s="1"/>
  <c r="N127" i="43"/>
  <c r="I128" i="43" a="1"/>
  <c r="I128" i="43" s="1"/>
  <c r="N128" i="43"/>
  <c r="I129" i="43" a="1"/>
  <c r="I129" i="43" s="1"/>
  <c r="N129" i="43"/>
  <c r="I130" i="43" a="1"/>
  <c r="I130" i="43" s="1"/>
  <c r="N130" i="43"/>
  <c r="I131" i="43" a="1"/>
  <c r="I131" i="43" s="1"/>
  <c r="N131" i="43"/>
  <c r="I132" i="43" a="1"/>
  <c r="I132" i="43" s="1"/>
  <c r="N132" i="43"/>
  <c r="I133" i="43" a="1"/>
  <c r="I133" i="43" s="1"/>
  <c r="N133" i="43"/>
  <c r="I134" i="43" a="1"/>
  <c r="I134" i="43" s="1"/>
  <c r="N134" i="43"/>
  <c r="I135" i="43" a="1"/>
  <c r="I135" i="43" s="1"/>
  <c r="N135" i="43"/>
  <c r="I136" i="43" a="1"/>
  <c r="I136" i="43" s="1"/>
  <c r="N136" i="43"/>
  <c r="I137" i="43" a="1"/>
  <c r="I137" i="43" s="1"/>
  <c r="N137" i="43"/>
  <c r="I138" i="43" a="1"/>
  <c r="I138" i="43"/>
  <c r="N138" i="43"/>
  <c r="I139" i="43" a="1"/>
  <c r="I139" i="43" s="1"/>
  <c r="N139" i="43"/>
  <c r="I140" i="43" a="1"/>
  <c r="I140" i="43" s="1"/>
  <c r="N140" i="43"/>
  <c r="I141" i="43" a="1"/>
  <c r="I141" i="43" s="1"/>
  <c r="N141" i="43"/>
  <c r="I142" i="43" a="1"/>
  <c r="I142" i="43" s="1"/>
  <c r="N142" i="43"/>
  <c r="I143" i="43" a="1"/>
  <c r="I143" i="43" s="1"/>
  <c r="N143" i="43"/>
  <c r="I144" i="43" a="1"/>
  <c r="I144" i="43" s="1"/>
  <c r="N144" i="43"/>
  <c r="I145" i="43" a="1"/>
  <c r="I145" i="43" s="1"/>
  <c r="N145" i="43"/>
  <c r="I146" i="43" a="1"/>
  <c r="I146" i="43" s="1"/>
  <c r="N146" i="43"/>
  <c r="I147" i="43" a="1"/>
  <c r="I147" i="43" s="1"/>
  <c r="N147" i="43"/>
  <c r="I148" i="43" a="1"/>
  <c r="I148" i="43" s="1"/>
  <c r="N148" i="43"/>
  <c r="I149" i="43" a="1"/>
  <c r="I149" i="43" s="1"/>
  <c r="N149" i="43"/>
  <c r="I150" i="43" a="1"/>
  <c r="I150" i="43" s="1"/>
  <c r="N150" i="43"/>
  <c r="I151" i="43" a="1"/>
  <c r="I151" i="43" s="1"/>
  <c r="N151" i="43"/>
  <c r="I152" i="43" a="1"/>
  <c r="I152" i="43" s="1"/>
  <c r="N152" i="43"/>
  <c r="I153" i="43" a="1"/>
  <c r="I153" i="43" s="1"/>
  <c r="N153" i="43"/>
  <c r="I154" i="43" a="1"/>
  <c r="I154" i="43" s="1"/>
  <c r="N154" i="43"/>
  <c r="I155" i="43" a="1"/>
  <c r="I155" i="43" s="1"/>
  <c r="N155" i="43"/>
  <c r="I156" i="43" a="1"/>
  <c r="I156" i="43" s="1"/>
  <c r="N156" i="43"/>
  <c r="I157" i="43" a="1"/>
  <c r="I157" i="43" s="1"/>
  <c r="N157" i="43"/>
  <c r="I158" i="43" a="1"/>
  <c r="I158" i="43" s="1"/>
  <c r="N158" i="43"/>
  <c r="I159" i="43" a="1"/>
  <c r="I159" i="43" s="1"/>
  <c r="N159" i="43"/>
  <c r="I160" i="43" a="1"/>
  <c r="I160" i="43" s="1"/>
  <c r="N160" i="43"/>
  <c r="I161" i="43" a="1"/>
  <c r="I161" i="43" s="1"/>
  <c r="N161" i="43"/>
  <c r="I162" i="43" a="1"/>
  <c r="I162" i="43" s="1"/>
  <c r="N162" i="43"/>
  <c r="I163" i="43" a="1"/>
  <c r="I163" i="43" s="1"/>
  <c r="N163" i="43"/>
  <c r="I164" i="43" a="1"/>
  <c r="I164" i="43" s="1"/>
  <c r="N164" i="43"/>
  <c r="I165" i="43" a="1"/>
  <c r="I165" i="43" s="1"/>
  <c r="N165" i="43"/>
  <c r="I166" i="43" a="1"/>
  <c r="I166" i="43" s="1"/>
  <c r="N166" i="43"/>
  <c r="I167" i="43" a="1"/>
  <c r="I167" i="43" s="1"/>
  <c r="N167" i="43"/>
  <c r="I168" i="43" a="1"/>
  <c r="I168" i="43" s="1"/>
  <c r="N168" i="43"/>
  <c r="I169" i="43" a="1"/>
  <c r="I169" i="43" s="1"/>
  <c r="N169" i="43"/>
  <c r="I170" i="43" a="1"/>
  <c r="I170" i="43" s="1"/>
  <c r="N170" i="43"/>
  <c r="I171" i="43" a="1"/>
  <c r="I171" i="43" s="1"/>
  <c r="N171" i="43"/>
  <c r="I172" i="43" a="1"/>
  <c r="I172" i="43" s="1"/>
  <c r="N172" i="43"/>
  <c r="I173" i="43" a="1"/>
  <c r="I173" i="43" s="1"/>
  <c r="N173" i="43"/>
  <c r="I174" i="43" a="1"/>
  <c r="I174" i="43" s="1"/>
  <c r="N174" i="43"/>
  <c r="I175" i="43" a="1"/>
  <c r="I175" i="43" s="1"/>
  <c r="N175" i="43"/>
  <c r="I176" i="43" a="1"/>
  <c r="I176" i="43" s="1"/>
  <c r="N176" i="43"/>
  <c r="I177" i="43" a="1"/>
  <c r="I177" i="43" s="1"/>
  <c r="N177" i="43"/>
  <c r="I178" i="43" a="1"/>
  <c r="I178" i="43" s="1"/>
  <c r="N178" i="43"/>
  <c r="I179" i="43" a="1"/>
  <c r="I179" i="43" s="1"/>
  <c r="N179" i="43"/>
  <c r="I180" i="43" a="1"/>
  <c r="I180" i="43" s="1"/>
  <c r="N180" i="43"/>
  <c r="I181" i="43" a="1"/>
  <c r="I181" i="43" s="1"/>
  <c r="N181" i="43"/>
  <c r="I182" i="43" a="1"/>
  <c r="I182" i="43" s="1"/>
  <c r="N182" i="43"/>
  <c r="I183" i="43" a="1"/>
  <c r="I183" i="43" s="1"/>
  <c r="N183" i="43"/>
  <c r="I184" i="43" a="1"/>
  <c r="I184" i="43" s="1"/>
  <c r="N184" i="43"/>
  <c r="I185" i="43" a="1"/>
  <c r="I185" i="43" s="1"/>
  <c r="N185" i="43"/>
  <c r="I186" i="43" a="1"/>
  <c r="I186" i="43" s="1"/>
  <c r="N186" i="43"/>
  <c r="I187" i="43" a="1"/>
  <c r="I187" i="43" s="1"/>
  <c r="N187" i="43"/>
  <c r="I188" i="43" a="1"/>
  <c r="I188" i="43" s="1"/>
  <c r="N188" i="43"/>
  <c r="I189" i="43" a="1"/>
  <c r="I189" i="43" s="1"/>
  <c r="N189" i="43"/>
  <c r="I190" i="43" a="1"/>
  <c r="I190" i="43" s="1"/>
  <c r="N190" i="43"/>
  <c r="I191" i="43" a="1"/>
  <c r="I191" i="43" s="1"/>
  <c r="N191" i="43"/>
  <c r="I192" i="43" a="1"/>
  <c r="I192" i="43" s="1"/>
  <c r="N192" i="43"/>
  <c r="I193" i="43" a="1"/>
  <c r="I193" i="43" s="1"/>
  <c r="N193" i="43"/>
  <c r="I194" i="43" a="1"/>
  <c r="I194" i="43" s="1"/>
  <c r="N194" i="43"/>
  <c r="I195" i="43" a="1"/>
  <c r="I195" i="43" s="1"/>
  <c r="N195" i="43"/>
  <c r="I196" i="43" a="1"/>
  <c r="I196" i="43" s="1"/>
  <c r="N196" i="43"/>
  <c r="I197" i="43" a="1"/>
  <c r="I197" i="43" s="1"/>
  <c r="N197" i="43"/>
  <c r="I198" i="43" a="1"/>
  <c r="I198" i="43" s="1"/>
  <c r="N198" i="43"/>
  <c r="I199" i="43" a="1"/>
  <c r="I199" i="43" s="1"/>
  <c r="N199" i="43"/>
  <c r="I200" i="43" a="1"/>
  <c r="I200" i="43" s="1"/>
  <c r="N200" i="43"/>
  <c r="I201" i="43" a="1"/>
  <c r="I201" i="43" s="1"/>
  <c r="N201" i="43"/>
  <c r="I202" i="43" a="1"/>
  <c r="I202" i="43" s="1"/>
  <c r="N202" i="43"/>
  <c r="I203" i="43" a="1"/>
  <c r="I203" i="43" s="1"/>
  <c r="N203" i="43"/>
  <c r="I204" i="43" a="1"/>
  <c r="I204" i="43" s="1"/>
  <c r="N204" i="43"/>
  <c r="I205" i="43" a="1"/>
  <c r="I205" i="43" s="1"/>
  <c r="N205" i="43"/>
  <c r="I206" i="43" a="1"/>
  <c r="I206" i="43" s="1"/>
  <c r="N206" i="43"/>
  <c r="I207" i="43" a="1"/>
  <c r="I207" i="43" s="1"/>
  <c r="N207" i="43"/>
  <c r="I208" i="43" a="1"/>
  <c r="I208" i="43" s="1"/>
  <c r="N208" i="43"/>
  <c r="I209" i="43" a="1"/>
  <c r="I209" i="43" s="1"/>
  <c r="N209" i="43"/>
  <c r="I210" i="43" a="1"/>
  <c r="I210" i="43" s="1"/>
  <c r="N210" i="43"/>
  <c r="I211" i="43" a="1"/>
  <c r="I211" i="43" s="1"/>
  <c r="N211" i="43"/>
  <c r="I212" i="43" a="1"/>
  <c r="I212" i="43" s="1"/>
  <c r="N212" i="43"/>
  <c r="I213" i="43" a="1"/>
  <c r="I213" i="43" s="1"/>
  <c r="N213" i="43"/>
  <c r="I214" i="43" a="1"/>
  <c r="I214" i="43" s="1"/>
  <c r="N214" i="43"/>
  <c r="I215" i="43" a="1"/>
  <c r="I215" i="43" s="1"/>
  <c r="N215" i="43"/>
  <c r="I216" i="43" a="1"/>
  <c r="I216" i="43" s="1"/>
  <c r="N216" i="43"/>
  <c r="I217" i="43" a="1"/>
  <c r="I217" i="43" s="1"/>
  <c r="N217" i="43"/>
  <c r="I218" i="43" a="1"/>
  <c r="I218" i="43" s="1"/>
  <c r="N218" i="43"/>
  <c r="I219" i="43" a="1"/>
  <c r="I219" i="43" s="1"/>
  <c r="N219" i="43"/>
  <c r="I220" i="43" a="1"/>
  <c r="I220" i="43" s="1"/>
  <c r="N220" i="43"/>
  <c r="I221" i="43" a="1"/>
  <c r="I221" i="43" s="1"/>
  <c r="N221" i="43"/>
  <c r="I222" i="43" a="1"/>
  <c r="I222" i="43" s="1"/>
  <c r="N222" i="43"/>
  <c r="I223" i="43" a="1"/>
  <c r="I223" i="43" s="1"/>
  <c r="N223" i="43"/>
  <c r="I224" i="43" a="1"/>
  <c r="I224" i="43" s="1"/>
  <c r="N224" i="43"/>
  <c r="I225" i="43" a="1"/>
  <c r="I225" i="43" s="1"/>
  <c r="N225" i="43"/>
  <c r="I226" i="43" a="1"/>
  <c r="I226" i="43" s="1"/>
  <c r="N226" i="43"/>
  <c r="I227" i="43" a="1"/>
  <c r="I227" i="43" s="1"/>
  <c r="N227" i="43"/>
  <c r="I228" i="43" a="1"/>
  <c r="I228" i="43" s="1"/>
  <c r="N228" i="43"/>
  <c r="I229" i="43" a="1"/>
  <c r="I229" i="43" s="1"/>
  <c r="N229" i="43"/>
  <c r="I230" i="43" a="1"/>
  <c r="I230" i="43" s="1"/>
  <c r="N230" i="43"/>
  <c r="I231" i="43" a="1"/>
  <c r="I231" i="43" s="1"/>
  <c r="N231" i="43"/>
  <c r="I232" i="43" a="1"/>
  <c r="I232" i="43" s="1"/>
  <c r="N232" i="43"/>
  <c r="I233" i="43" a="1"/>
  <c r="I233" i="43" s="1"/>
  <c r="N233" i="43"/>
  <c r="I234" i="43" a="1"/>
  <c r="I234" i="43" s="1"/>
  <c r="N234" i="43"/>
  <c r="I235" i="43" a="1"/>
  <c r="I235" i="43" s="1"/>
  <c r="N235" i="43"/>
  <c r="I236" i="43" a="1"/>
  <c r="I236" i="43" s="1"/>
  <c r="N236" i="43"/>
  <c r="I237" i="43" a="1"/>
  <c r="I237" i="43" s="1"/>
  <c r="N237" i="43"/>
  <c r="I238" i="43" a="1"/>
  <c r="I238" i="43" s="1"/>
  <c r="N238" i="43"/>
  <c r="I239" i="43" a="1"/>
  <c r="I239" i="43" s="1"/>
  <c r="N239" i="43"/>
  <c r="I240" i="43" a="1"/>
  <c r="I240" i="43" s="1"/>
  <c r="N240" i="43"/>
  <c r="I241" i="43" a="1"/>
  <c r="I241" i="43" s="1"/>
  <c r="N241" i="43"/>
  <c r="I242" i="43" a="1"/>
  <c r="I242" i="43" s="1"/>
  <c r="N242" i="43"/>
  <c r="I243" i="43" a="1"/>
  <c r="I243" i="43" s="1"/>
  <c r="N243" i="43"/>
  <c r="I244" i="43" a="1"/>
  <c r="I244" i="43" s="1"/>
  <c r="N244" i="43"/>
  <c r="I245" i="43" a="1"/>
  <c r="I245" i="43" s="1"/>
  <c r="N245" i="43"/>
  <c r="I246" i="43" a="1"/>
  <c r="I246" i="43" s="1"/>
  <c r="N246" i="43"/>
  <c r="I247" i="43" a="1"/>
  <c r="I247" i="43" s="1"/>
  <c r="N247" i="43"/>
  <c r="I248" i="43" a="1"/>
  <c r="I248" i="43" s="1"/>
  <c r="N248" i="43"/>
  <c r="I249" i="43" a="1"/>
  <c r="I249" i="43" s="1"/>
  <c r="N249" i="43"/>
  <c r="I250" i="43" a="1"/>
  <c r="I250" i="43"/>
  <c r="N250" i="43"/>
  <c r="I251" i="43" a="1"/>
  <c r="I251" i="43" s="1"/>
  <c r="N251" i="43"/>
  <c r="I252" i="43" a="1"/>
  <c r="I252" i="43" s="1"/>
  <c r="N252" i="43"/>
  <c r="I253" i="43" a="1"/>
  <c r="I253" i="43" s="1"/>
  <c r="N253" i="43"/>
  <c r="I254" i="43" a="1"/>
  <c r="I254" i="43" s="1"/>
  <c r="N254" i="43"/>
  <c r="I255" i="43" a="1"/>
  <c r="I255" i="43" s="1"/>
  <c r="N255" i="43"/>
  <c r="I256" i="43" a="1"/>
  <c r="I256" i="43" s="1"/>
  <c r="N256" i="43"/>
  <c r="I257" i="43" a="1"/>
  <c r="I257" i="43" s="1"/>
  <c r="N257" i="43"/>
  <c r="I258" i="43" a="1"/>
  <c r="I258" i="43" s="1"/>
  <c r="N258" i="43"/>
  <c r="I259" i="43" a="1"/>
  <c r="I259" i="43" s="1"/>
  <c r="N259" i="43"/>
  <c r="I260" i="43" a="1"/>
  <c r="I260" i="43" s="1"/>
  <c r="N260" i="43"/>
  <c r="I261" i="43" a="1"/>
  <c r="I261" i="43" s="1"/>
  <c r="N261" i="43"/>
  <c r="I262" i="43" a="1"/>
  <c r="I262" i="43" s="1"/>
  <c r="N262" i="43"/>
  <c r="I263" i="43" a="1"/>
  <c r="I263" i="43" s="1"/>
  <c r="N263" i="43"/>
  <c r="I264" i="43" a="1"/>
  <c r="I264" i="43" s="1"/>
  <c r="N264" i="43"/>
  <c r="I265" i="43" a="1"/>
  <c r="I265" i="43" s="1"/>
  <c r="N265" i="43"/>
  <c r="I266" i="43" a="1"/>
  <c r="I266" i="43"/>
  <c r="N266" i="43"/>
  <c r="I267" i="43" a="1"/>
  <c r="I267" i="43" s="1"/>
  <c r="N267" i="43"/>
  <c r="I268" i="43" a="1"/>
  <c r="I268" i="43" s="1"/>
  <c r="N268" i="43"/>
  <c r="I269" i="43" a="1"/>
  <c r="I269" i="43" s="1"/>
  <c r="N269" i="43"/>
  <c r="I270" i="43" a="1"/>
  <c r="I270" i="43" s="1"/>
  <c r="N270" i="43"/>
  <c r="I271" i="43" a="1"/>
  <c r="I271" i="43" s="1"/>
  <c r="N271" i="43"/>
  <c r="I272" i="43" a="1"/>
  <c r="I272" i="43" s="1"/>
  <c r="N272" i="43"/>
  <c r="I273" i="43" a="1"/>
  <c r="I273" i="43" s="1"/>
  <c r="N273" i="43"/>
  <c r="I274" i="43" a="1"/>
  <c r="I274" i="43" s="1"/>
  <c r="N274" i="43"/>
  <c r="I275" i="43" a="1"/>
  <c r="I275" i="43" s="1"/>
  <c r="N275" i="43"/>
  <c r="I276" i="43" a="1"/>
  <c r="I276" i="43" s="1"/>
  <c r="N276" i="43"/>
  <c r="I277" i="43" a="1"/>
  <c r="I277" i="43" s="1"/>
  <c r="N277" i="43"/>
  <c r="I278" i="43" a="1"/>
  <c r="I278" i="43" s="1"/>
  <c r="N278" i="43"/>
  <c r="I279" i="43" a="1"/>
  <c r="I279" i="43" s="1"/>
  <c r="N279" i="43"/>
  <c r="I280" i="43" a="1"/>
  <c r="I280" i="43" s="1"/>
  <c r="N280" i="43"/>
  <c r="I281" i="43" a="1"/>
  <c r="I281" i="43" s="1"/>
  <c r="N281" i="43"/>
  <c r="I282" i="43" a="1"/>
  <c r="I282" i="43" s="1"/>
  <c r="N282" i="43"/>
  <c r="I283" i="43" a="1"/>
  <c r="I283" i="43" s="1"/>
  <c r="N283" i="43"/>
  <c r="I284" i="43" a="1"/>
  <c r="I284" i="43" s="1"/>
  <c r="N284" i="43"/>
  <c r="I285" i="43" a="1"/>
  <c r="I285" i="43" s="1"/>
  <c r="N285" i="43"/>
  <c r="I286" i="43" a="1"/>
  <c r="I286" i="43" s="1"/>
  <c r="N286" i="43"/>
  <c r="I287" i="43" a="1"/>
  <c r="I287" i="43" s="1"/>
  <c r="N287" i="43"/>
  <c r="I288" i="43" a="1"/>
  <c r="I288" i="43" s="1"/>
  <c r="N288" i="43"/>
  <c r="I289" i="43" a="1"/>
  <c r="I289" i="43" s="1"/>
  <c r="N289" i="43"/>
  <c r="I290" i="43" a="1"/>
  <c r="I290" i="43" s="1"/>
  <c r="N290" i="43"/>
  <c r="I291" i="43" a="1"/>
  <c r="I291" i="43" s="1"/>
  <c r="N291" i="43"/>
  <c r="I292" i="43" a="1"/>
  <c r="I292" i="43" s="1"/>
  <c r="N292" i="43"/>
  <c r="I293" i="43" a="1"/>
  <c r="I293" i="43" s="1"/>
  <c r="N293" i="43"/>
  <c r="I294" i="43" a="1"/>
  <c r="I294" i="43" s="1"/>
  <c r="N294" i="43"/>
  <c r="I295" i="43" a="1"/>
  <c r="I295" i="43" s="1"/>
  <c r="N295" i="43"/>
  <c r="I296" i="43" a="1"/>
  <c r="I296" i="43" s="1"/>
  <c r="N296" i="43"/>
  <c r="I297" i="43" a="1"/>
  <c r="I297" i="43" s="1"/>
  <c r="N297" i="43"/>
  <c r="I298" i="43" a="1"/>
  <c r="I298" i="43" s="1"/>
  <c r="N298" i="43"/>
  <c r="I299" i="43" a="1"/>
  <c r="I299" i="43" s="1"/>
  <c r="N299" i="43"/>
  <c r="I300" i="43" a="1"/>
  <c r="I300" i="43" s="1"/>
  <c r="N300" i="43"/>
  <c r="I301" i="43" a="1"/>
  <c r="I301" i="43" s="1"/>
  <c r="N301" i="43"/>
  <c r="I302" i="43" a="1"/>
  <c r="I302" i="43" s="1"/>
  <c r="N302" i="43"/>
  <c r="I303" i="43" a="1"/>
  <c r="I303" i="43" s="1"/>
  <c r="N303" i="43"/>
  <c r="I304" i="43" a="1"/>
  <c r="I304" i="43" s="1"/>
  <c r="N304" i="43"/>
  <c r="I305" i="43" a="1"/>
  <c r="I305" i="43" s="1"/>
  <c r="N305" i="43"/>
  <c r="I306" i="43" a="1"/>
  <c r="I306" i="43" s="1"/>
  <c r="N306" i="43"/>
  <c r="I307" i="43" a="1"/>
  <c r="I307" i="43" s="1"/>
  <c r="N307" i="43"/>
  <c r="I308" i="43" a="1"/>
  <c r="I308" i="43" s="1"/>
  <c r="N308" i="43"/>
  <c r="I309" i="43" a="1"/>
  <c r="I309" i="43" s="1"/>
  <c r="N309" i="43"/>
  <c r="I310" i="43" a="1"/>
  <c r="I310" i="43" s="1"/>
  <c r="N310" i="43"/>
  <c r="I311" i="43" a="1"/>
  <c r="I311" i="43" s="1"/>
  <c r="N311" i="43"/>
  <c r="I312" i="43" a="1"/>
  <c r="I312" i="43" s="1"/>
  <c r="N312" i="43"/>
  <c r="I313" i="43" a="1"/>
  <c r="I313" i="43" s="1"/>
  <c r="N313" i="43"/>
  <c r="I314" i="43" a="1"/>
  <c r="I314" i="43" s="1"/>
  <c r="N314" i="43"/>
  <c r="I315" i="43" a="1"/>
  <c r="I315" i="43" s="1"/>
  <c r="N315" i="43"/>
  <c r="I316" i="43" a="1"/>
  <c r="I316" i="43" s="1"/>
  <c r="N316" i="43"/>
  <c r="I317" i="43" a="1"/>
  <c r="I317" i="43" s="1"/>
  <c r="N317" i="43"/>
  <c r="I318" i="43" a="1"/>
  <c r="I318" i="43" s="1"/>
  <c r="N318" i="43"/>
  <c r="I319" i="43" a="1"/>
  <c r="I319" i="43" s="1"/>
  <c r="N319" i="43"/>
  <c r="I320" i="43" a="1"/>
  <c r="I320" i="43" s="1"/>
  <c r="N320" i="43"/>
  <c r="I321" i="43" a="1"/>
  <c r="I321" i="43" s="1"/>
  <c r="N321" i="43"/>
  <c r="I322" i="43" a="1"/>
  <c r="I322" i="43" s="1"/>
  <c r="N322" i="43"/>
  <c r="I323" i="43" a="1"/>
  <c r="I323" i="43" s="1"/>
  <c r="N323" i="43"/>
  <c r="I324" i="43" a="1"/>
  <c r="I324" i="43" s="1"/>
  <c r="N324" i="43"/>
  <c r="I325" i="43" a="1"/>
  <c r="I325" i="43" s="1"/>
  <c r="N325" i="43"/>
  <c r="I326" i="43" a="1"/>
  <c r="I326" i="43" s="1"/>
  <c r="N326" i="43"/>
  <c r="I327" i="43" a="1"/>
  <c r="I327" i="43" s="1"/>
  <c r="N327" i="43"/>
  <c r="I328" i="43" a="1"/>
  <c r="I328" i="43" s="1"/>
  <c r="N328" i="43"/>
  <c r="I329" i="43" a="1"/>
  <c r="I329" i="43" s="1"/>
  <c r="N329" i="43"/>
  <c r="I330" i="43" a="1"/>
  <c r="I330" i="43"/>
  <c r="N330" i="43"/>
  <c r="I331" i="43" a="1"/>
  <c r="I331" i="43" s="1"/>
  <c r="N331" i="43"/>
  <c r="I332" i="43" a="1"/>
  <c r="I332" i="43" s="1"/>
  <c r="N332" i="43"/>
  <c r="I333" i="43" a="1"/>
  <c r="I333" i="43" s="1"/>
  <c r="N333" i="43"/>
  <c r="I334" i="43" a="1"/>
  <c r="I334" i="43" s="1"/>
  <c r="N334" i="43"/>
  <c r="I335" i="43" a="1"/>
  <c r="I335" i="43" s="1"/>
  <c r="N335" i="43"/>
  <c r="I336" i="43" a="1"/>
  <c r="I336" i="43" s="1"/>
  <c r="N336" i="43"/>
  <c r="I337" i="43" a="1"/>
  <c r="I337" i="43" s="1"/>
  <c r="N337" i="43"/>
  <c r="I338" i="43" a="1"/>
  <c r="I338" i="43" s="1"/>
  <c r="N338" i="43"/>
  <c r="I339" i="43" a="1"/>
  <c r="I339" i="43" s="1"/>
  <c r="N339" i="43"/>
  <c r="I340" i="43" a="1"/>
  <c r="I340" i="43" s="1"/>
  <c r="N340" i="43"/>
  <c r="I341" i="43" a="1"/>
  <c r="I341" i="43" s="1"/>
  <c r="N341" i="43"/>
  <c r="I342" i="43" a="1"/>
  <c r="I342" i="43" s="1"/>
  <c r="N342" i="43"/>
  <c r="I343" i="43" a="1"/>
  <c r="I343" i="43" s="1"/>
  <c r="N343" i="43"/>
  <c r="I344" i="43" a="1"/>
  <c r="I344" i="43" s="1"/>
  <c r="N344" i="43"/>
  <c r="I345" i="43" a="1"/>
  <c r="I345" i="43" s="1"/>
  <c r="N345" i="43"/>
  <c r="I346" i="43" a="1"/>
  <c r="I346" i="43" s="1"/>
  <c r="N346" i="43"/>
  <c r="I347" i="43" a="1"/>
  <c r="I347" i="43" s="1"/>
  <c r="N347" i="43"/>
  <c r="I348" i="43" a="1"/>
  <c r="I348" i="43" s="1"/>
  <c r="N348" i="43"/>
  <c r="I349" i="43" a="1"/>
  <c r="I349" i="43" s="1"/>
  <c r="N349" i="43"/>
  <c r="I350" i="43" a="1"/>
  <c r="I350" i="43" s="1"/>
  <c r="N350" i="43"/>
  <c r="I351" i="43" a="1"/>
  <c r="I351" i="43" s="1"/>
  <c r="N351" i="43"/>
  <c r="I352" i="43" a="1"/>
  <c r="I352" i="43" s="1"/>
  <c r="N352" i="43"/>
  <c r="I353" i="43" a="1"/>
  <c r="I353" i="43" s="1"/>
  <c r="N353" i="43"/>
  <c r="I354" i="43" a="1"/>
  <c r="I354" i="43" s="1"/>
  <c r="N354" i="43"/>
  <c r="I355" i="43" a="1"/>
  <c r="I355" i="43" s="1"/>
  <c r="N355" i="43"/>
  <c r="I356" i="43" a="1"/>
  <c r="I356" i="43" s="1"/>
  <c r="N356" i="43"/>
  <c r="I357" i="43" a="1"/>
  <c r="I357" i="43" s="1"/>
  <c r="N357" i="43"/>
  <c r="I358" i="43" a="1"/>
  <c r="I358" i="43"/>
  <c r="N358" i="43"/>
  <c r="I359" i="43" a="1"/>
  <c r="I359" i="43" s="1"/>
  <c r="N359" i="43"/>
  <c r="I360" i="43" a="1"/>
  <c r="I360" i="43" s="1"/>
  <c r="N360" i="43"/>
  <c r="I361" i="43" a="1"/>
  <c r="I361" i="43" s="1"/>
  <c r="N361" i="43"/>
  <c r="I362" i="43" a="1"/>
  <c r="I362" i="43" s="1"/>
  <c r="N362" i="43"/>
  <c r="I363" i="43" a="1"/>
  <c r="I363" i="43" s="1"/>
  <c r="N363" i="43"/>
  <c r="I364" i="43" a="1"/>
  <c r="I364" i="43" s="1"/>
  <c r="N364" i="43"/>
  <c r="I365" i="43" a="1"/>
  <c r="I365" i="43" s="1"/>
  <c r="N365" i="43"/>
  <c r="I366" i="43" a="1"/>
  <c r="I366" i="43" s="1"/>
  <c r="N366" i="43"/>
  <c r="I367" i="43" a="1"/>
  <c r="I367" i="43" s="1"/>
  <c r="N367" i="43"/>
  <c r="I368" i="43" a="1"/>
  <c r="I368" i="43" s="1"/>
  <c r="N368" i="43"/>
  <c r="I369" i="43" a="1"/>
  <c r="I369" i="43" s="1"/>
  <c r="N369" i="43"/>
  <c r="I370" i="43" a="1"/>
  <c r="I370" i="43" s="1"/>
  <c r="N370" i="43"/>
  <c r="I371" i="43" a="1"/>
  <c r="I371" i="43" s="1"/>
  <c r="N371" i="43"/>
  <c r="I372" i="43" a="1"/>
  <c r="I372" i="43" s="1"/>
  <c r="N372" i="43"/>
  <c r="I373" i="43" a="1"/>
  <c r="I373" i="43" s="1"/>
  <c r="N373" i="43"/>
  <c r="I374" i="43" a="1"/>
  <c r="I374" i="43"/>
  <c r="N374" i="43"/>
  <c r="I375" i="43" a="1"/>
  <c r="I375" i="43" s="1"/>
  <c r="N375" i="43"/>
  <c r="I376" i="43" a="1"/>
  <c r="I376" i="43" s="1"/>
  <c r="N376" i="43"/>
  <c r="I377" i="43" a="1"/>
  <c r="I377" i="43" s="1"/>
  <c r="N377" i="43"/>
  <c r="I378" i="43" a="1"/>
  <c r="I378" i="43" s="1"/>
  <c r="N378" i="43"/>
  <c r="I379" i="43" a="1"/>
  <c r="I379" i="43" s="1"/>
  <c r="N379" i="43"/>
  <c r="I380" i="43" a="1"/>
  <c r="I380" i="43" s="1"/>
  <c r="N380" i="43"/>
  <c r="I381" i="43" a="1"/>
  <c r="I381" i="43" s="1"/>
  <c r="N381" i="43"/>
  <c r="I382" i="43" a="1"/>
  <c r="I382" i="43" s="1"/>
  <c r="N382" i="43"/>
  <c r="I383" i="43" a="1"/>
  <c r="I383" i="43" s="1"/>
  <c r="N383" i="43"/>
  <c r="I384" i="43" a="1"/>
  <c r="I384" i="43" s="1"/>
  <c r="N384" i="43"/>
  <c r="I385" i="43" a="1"/>
  <c r="I385" i="43" s="1"/>
  <c r="N385" i="43"/>
  <c r="I386" i="43" a="1"/>
  <c r="I386" i="43" s="1"/>
  <c r="N386" i="43"/>
  <c r="I387" i="43" a="1"/>
  <c r="I387" i="43" s="1"/>
  <c r="N387" i="43"/>
  <c r="I388" i="43" a="1"/>
  <c r="I388" i="43" s="1"/>
  <c r="N388" i="43"/>
  <c r="I389" i="43" a="1"/>
  <c r="I389" i="43" s="1"/>
  <c r="N389" i="43"/>
  <c r="I390" i="43" a="1"/>
  <c r="I390" i="43"/>
  <c r="N390" i="43"/>
  <c r="I391" i="43" a="1"/>
  <c r="I391" i="43" s="1"/>
  <c r="N391" i="43"/>
  <c r="I392" i="43" a="1"/>
  <c r="I392" i="43" s="1"/>
  <c r="N392" i="43"/>
  <c r="I393" i="43" a="1"/>
  <c r="I393" i="43" s="1"/>
  <c r="N393" i="43"/>
  <c r="I394" i="43" a="1"/>
  <c r="I394" i="43" s="1"/>
  <c r="N394" i="43"/>
  <c r="I395" i="43" a="1"/>
  <c r="I395" i="43" s="1"/>
  <c r="N395" i="43"/>
  <c r="I396" i="43" a="1"/>
  <c r="I396" i="43" s="1"/>
  <c r="N396" i="43"/>
  <c r="I397" i="43" a="1"/>
  <c r="I397" i="43" s="1"/>
  <c r="N397" i="43"/>
  <c r="I398" i="43" a="1"/>
  <c r="I398" i="43" s="1"/>
  <c r="N398" i="43"/>
  <c r="I399" i="43" a="1"/>
  <c r="I399" i="43" s="1"/>
  <c r="N399" i="43"/>
  <c r="I400" i="43" a="1"/>
  <c r="I400" i="43" s="1"/>
  <c r="N400" i="43"/>
  <c r="I401" i="43" a="1"/>
  <c r="I401" i="43" s="1"/>
  <c r="N401" i="43"/>
  <c r="I402" i="43" a="1"/>
  <c r="I402" i="43" s="1"/>
  <c r="N402" i="43"/>
  <c r="I403" i="43" a="1"/>
  <c r="I403" i="43" s="1"/>
  <c r="N403" i="43"/>
  <c r="I404" i="43" a="1"/>
  <c r="I404" i="43" s="1"/>
  <c r="N404" i="43"/>
  <c r="I405" i="43" a="1"/>
  <c r="I405" i="43" s="1"/>
  <c r="N405" i="43"/>
  <c r="I406" i="43" a="1"/>
  <c r="I406" i="43"/>
  <c r="N406" i="43"/>
  <c r="I407" i="43" a="1"/>
  <c r="I407" i="43" s="1"/>
  <c r="N407" i="43"/>
  <c r="I408" i="43" a="1"/>
  <c r="I408" i="43" s="1"/>
  <c r="N408" i="43"/>
  <c r="I409" i="43" a="1"/>
  <c r="I409" i="43" s="1"/>
  <c r="N409" i="43"/>
  <c r="I410" i="43" a="1"/>
  <c r="I410" i="43" s="1"/>
  <c r="N410" i="43"/>
  <c r="I411" i="43" a="1"/>
  <c r="I411" i="43" s="1"/>
  <c r="N411" i="43"/>
  <c r="I412" i="43" a="1"/>
  <c r="I412" i="43" s="1"/>
  <c r="N412" i="43"/>
  <c r="I413" i="43" a="1"/>
  <c r="I413" i="43" s="1"/>
  <c r="N413" i="43"/>
  <c r="I414" i="43" a="1"/>
  <c r="I414" i="43" s="1"/>
  <c r="N414" i="43"/>
  <c r="I415" i="43" a="1"/>
  <c r="I415" i="43" s="1"/>
  <c r="N415" i="43"/>
  <c r="I416" i="43" a="1"/>
  <c r="I416" i="43" s="1"/>
  <c r="N416" i="43"/>
  <c r="I417" i="43" a="1"/>
  <c r="I417" i="43" s="1"/>
  <c r="N417" i="43"/>
  <c r="I418" i="43" a="1"/>
  <c r="I418" i="43"/>
  <c r="N418" i="43"/>
  <c r="I419" i="43" a="1"/>
  <c r="I419" i="43" s="1"/>
  <c r="N419" i="43"/>
  <c r="I420" i="43" a="1"/>
  <c r="I420" i="43" s="1"/>
  <c r="N420" i="43"/>
  <c r="I421" i="43" a="1"/>
  <c r="I421" i="43" s="1"/>
  <c r="N421" i="43"/>
  <c r="I422" i="43" a="1"/>
  <c r="I422" i="43"/>
  <c r="N422" i="43"/>
  <c r="I423" i="43" a="1"/>
  <c r="I423" i="43" s="1"/>
  <c r="N423" i="43"/>
  <c r="I424" i="43" a="1"/>
  <c r="I424" i="43" s="1"/>
  <c r="N424" i="43"/>
  <c r="I425" i="43" a="1"/>
  <c r="I425" i="43" s="1"/>
  <c r="N425" i="43"/>
  <c r="I426" i="43" a="1"/>
  <c r="I426" i="43" s="1"/>
  <c r="N426" i="43"/>
  <c r="I427" i="43" a="1"/>
  <c r="I427" i="43" s="1"/>
  <c r="N427" i="43"/>
  <c r="I428" i="43" a="1"/>
  <c r="I428" i="43" s="1"/>
  <c r="N428" i="43"/>
  <c r="I429" i="43" a="1"/>
  <c r="I429" i="43" s="1"/>
  <c r="N429" i="43"/>
  <c r="I430" i="43" a="1"/>
  <c r="I430" i="43" s="1"/>
  <c r="N430" i="43"/>
  <c r="I431" i="43" a="1"/>
  <c r="I431" i="43" s="1"/>
  <c r="N431" i="43"/>
  <c r="I432" i="43" a="1"/>
  <c r="I432" i="43" s="1"/>
  <c r="N432" i="43"/>
  <c r="I433" i="43" a="1"/>
  <c r="I433" i="43" s="1"/>
  <c r="N433" i="43"/>
  <c r="I434" i="43" a="1"/>
  <c r="I434" i="43" s="1"/>
  <c r="N434" i="43"/>
  <c r="I435" i="43" a="1"/>
  <c r="I435" i="43" s="1"/>
  <c r="N435" i="43"/>
  <c r="I436" i="43" a="1"/>
  <c r="I436" i="43" s="1"/>
  <c r="N436" i="43"/>
  <c r="I437" i="43" a="1"/>
  <c r="I437" i="43" s="1"/>
  <c r="N437" i="43"/>
  <c r="I438" i="43" a="1"/>
  <c r="I438" i="43"/>
  <c r="N438" i="43"/>
  <c r="I439" i="43" a="1"/>
  <c r="I439" i="43" s="1"/>
  <c r="N439" i="43"/>
  <c r="I440" i="43" a="1"/>
  <c r="I440" i="43" s="1"/>
  <c r="N440" i="43"/>
  <c r="I441" i="43" a="1"/>
  <c r="I441" i="43" s="1"/>
  <c r="N441" i="43"/>
  <c r="I442" i="43" a="1"/>
  <c r="I442" i="43" s="1"/>
  <c r="N442" i="43"/>
  <c r="I443" i="43" a="1"/>
  <c r="I443" i="43" s="1"/>
  <c r="N443" i="43"/>
  <c r="I444" i="43" a="1"/>
  <c r="I444" i="43" s="1"/>
  <c r="N444" i="43"/>
  <c r="I445" i="43" a="1"/>
  <c r="I445" i="43" s="1"/>
  <c r="N445" i="43"/>
  <c r="I446" i="43" a="1"/>
  <c r="I446" i="43" s="1"/>
  <c r="N446" i="43"/>
  <c r="I447" i="43" a="1"/>
  <c r="I447" i="43" s="1"/>
  <c r="N447" i="43"/>
  <c r="I448" i="43" a="1"/>
  <c r="I448" i="43" s="1"/>
  <c r="N448" i="43"/>
  <c r="I449" i="43" a="1"/>
  <c r="I449" i="43" s="1"/>
  <c r="N449" i="43"/>
  <c r="I450" i="43" a="1"/>
  <c r="I450" i="43" s="1"/>
  <c r="N450" i="43"/>
  <c r="I451" i="43" a="1"/>
  <c r="I451" i="43" s="1"/>
  <c r="N451" i="43"/>
  <c r="I452" i="43" a="1"/>
  <c r="I452" i="43" s="1"/>
  <c r="N452" i="43"/>
  <c r="I453" i="43" a="1"/>
  <c r="I453" i="43" s="1"/>
  <c r="N453" i="43"/>
  <c r="I454" i="43" a="1"/>
  <c r="I454" i="43"/>
  <c r="N454" i="43"/>
  <c r="I455" i="43" a="1"/>
  <c r="I455" i="43" s="1"/>
  <c r="N455" i="43"/>
  <c r="I456" i="43" a="1"/>
  <c r="I456" i="43" s="1"/>
  <c r="N456" i="43"/>
  <c r="I457" i="43" a="1"/>
  <c r="I457" i="43" s="1"/>
  <c r="N457" i="43"/>
  <c r="I458" i="43" a="1"/>
  <c r="I458" i="43" s="1"/>
  <c r="N458" i="43"/>
  <c r="I459" i="43" a="1"/>
  <c r="I459" i="43" s="1"/>
  <c r="N459" i="43"/>
  <c r="I460" i="43" a="1"/>
  <c r="I460" i="43" s="1"/>
  <c r="N460" i="43"/>
  <c r="I461" i="43" a="1"/>
  <c r="I461" i="43" s="1"/>
  <c r="N461" i="43"/>
  <c r="I462" i="43" a="1"/>
  <c r="I462" i="43" s="1"/>
  <c r="N462" i="43"/>
  <c r="I463" i="43" a="1"/>
  <c r="I463" i="43" s="1"/>
  <c r="N463" i="43"/>
  <c r="I464" i="43" a="1"/>
  <c r="I464" i="43" s="1"/>
  <c r="N464" i="43"/>
  <c r="I465" i="43" a="1"/>
  <c r="I465" i="43" s="1"/>
  <c r="N465" i="43"/>
  <c r="I466" i="43" a="1"/>
  <c r="I466" i="43" s="1"/>
  <c r="N466" i="43"/>
  <c r="I467" i="43" a="1"/>
  <c r="I467" i="43" s="1"/>
  <c r="N467" i="43"/>
  <c r="I468" i="43" a="1"/>
  <c r="I468" i="43" s="1"/>
  <c r="N468" i="43"/>
  <c r="I469" i="43" a="1"/>
  <c r="I469" i="43" s="1"/>
  <c r="N469" i="43"/>
  <c r="I470" i="43" a="1"/>
  <c r="I470" i="43"/>
  <c r="N470" i="43"/>
  <c r="I471" i="43" a="1"/>
  <c r="I471" i="43" s="1"/>
  <c r="N471" i="43"/>
  <c r="I472" i="43" a="1"/>
  <c r="I472" i="43" s="1"/>
  <c r="N472" i="43"/>
  <c r="I473" i="43" a="1"/>
  <c r="I473" i="43" s="1"/>
  <c r="N473" i="43"/>
  <c r="I474" i="43" a="1"/>
  <c r="I474" i="43" s="1"/>
  <c r="N474" i="43"/>
  <c r="I475" i="43" a="1"/>
  <c r="I475" i="43" s="1"/>
  <c r="N475" i="43"/>
  <c r="I476" i="43" a="1"/>
  <c r="I476" i="43" s="1"/>
  <c r="N476" i="43"/>
  <c r="I477" i="43" a="1"/>
  <c r="I477" i="43" s="1"/>
  <c r="N477" i="43"/>
  <c r="I478" i="43" a="1"/>
  <c r="I478" i="43" s="1"/>
  <c r="N478" i="43"/>
  <c r="I479" i="43" a="1"/>
  <c r="I479" i="43" s="1"/>
  <c r="N479" i="43"/>
  <c r="I480" i="43" a="1"/>
  <c r="I480" i="43" s="1"/>
  <c r="N480" i="43"/>
  <c r="I481" i="43" a="1"/>
  <c r="I481" i="43" s="1"/>
  <c r="N481" i="43"/>
  <c r="I482" i="43" a="1"/>
  <c r="I482" i="43"/>
  <c r="N482" i="43"/>
  <c r="I483" i="43" a="1"/>
  <c r="I483" i="43" s="1"/>
  <c r="N483" i="43"/>
  <c r="I484" i="43" a="1"/>
  <c r="I484" i="43" s="1"/>
  <c r="N484" i="43"/>
  <c r="I485" i="43" a="1"/>
  <c r="I485" i="43" s="1"/>
  <c r="N485" i="43"/>
  <c r="I486" i="43" a="1"/>
  <c r="I486" i="43" s="1"/>
  <c r="N486" i="43"/>
  <c r="I487" i="43" a="1"/>
  <c r="I487" i="43" s="1"/>
  <c r="N487" i="43"/>
  <c r="I488" i="43" a="1"/>
  <c r="I488" i="43" s="1"/>
  <c r="N488" i="43"/>
  <c r="I489" i="43" a="1"/>
  <c r="I489" i="43" s="1"/>
  <c r="N489" i="43"/>
  <c r="I490" i="43" a="1"/>
  <c r="I490" i="43" s="1"/>
  <c r="N490" i="43"/>
  <c r="I491" i="43" a="1"/>
  <c r="I491" i="43" s="1"/>
  <c r="N491" i="43"/>
  <c r="I492" i="43" a="1"/>
  <c r="I492" i="43" s="1"/>
  <c r="N492" i="43"/>
  <c r="I493" i="43" a="1"/>
  <c r="I493" i="43" s="1"/>
  <c r="N493" i="43"/>
  <c r="I494" i="43" a="1"/>
  <c r="I494" i="43"/>
  <c r="N494" i="43"/>
  <c r="I495" i="43" a="1"/>
  <c r="I495" i="43" s="1"/>
  <c r="N495" i="43"/>
  <c r="I496" i="43" a="1"/>
  <c r="I496" i="43" s="1"/>
  <c r="N496" i="43"/>
  <c r="I497" i="43" a="1"/>
  <c r="I497" i="43" s="1"/>
  <c r="N497" i="43"/>
  <c r="I498" i="43" a="1"/>
  <c r="I498" i="43" s="1"/>
  <c r="N498" i="43"/>
  <c r="I499" i="43" a="1"/>
  <c r="I499" i="43" s="1"/>
  <c r="N499" i="43"/>
  <c r="I500" i="43" a="1"/>
  <c r="I500" i="43" s="1"/>
  <c r="N500" i="43"/>
  <c r="I501" i="43" a="1"/>
  <c r="I501" i="43" s="1"/>
  <c r="N501" i="43"/>
  <c r="I502" i="43" a="1"/>
  <c r="I502" i="43"/>
  <c r="N502" i="43"/>
  <c r="I503" i="43" a="1"/>
  <c r="I503" i="43" s="1"/>
  <c r="N503" i="43"/>
  <c r="I504" i="43" a="1"/>
  <c r="I504" i="43" s="1"/>
  <c r="N504" i="43"/>
  <c r="I505" i="43" a="1"/>
  <c r="I505" i="43" s="1"/>
  <c r="N505" i="43"/>
  <c r="I506" i="43" a="1"/>
  <c r="I506" i="43" s="1"/>
  <c r="N506" i="43"/>
  <c r="I507" i="43" a="1"/>
  <c r="I507" i="43" s="1"/>
  <c r="N507" i="43"/>
  <c r="I508" i="43" a="1"/>
  <c r="I508" i="43" s="1"/>
  <c r="N508" i="43"/>
  <c r="I509" i="43" a="1"/>
  <c r="I509" i="43" s="1"/>
  <c r="N509" i="43"/>
  <c r="I510" i="43" a="1"/>
  <c r="I510" i="43" s="1"/>
  <c r="N510" i="43"/>
  <c r="I511" i="43" a="1"/>
  <c r="I511" i="43" s="1"/>
  <c r="N511" i="43"/>
  <c r="I512" i="43" a="1"/>
  <c r="I512" i="43" s="1"/>
  <c r="N512" i="43"/>
  <c r="I513" i="43" a="1"/>
  <c r="I513" i="43" s="1"/>
  <c r="N513" i="43"/>
  <c r="I514" i="43" a="1"/>
  <c r="I514" i="43"/>
  <c r="N514" i="43"/>
  <c r="I515" i="43" a="1"/>
  <c r="I515" i="43" s="1"/>
  <c r="N515" i="43"/>
  <c r="I7" i="42" a="1"/>
  <c r="I7" i="42" s="1"/>
  <c r="N7" i="42"/>
  <c r="I8" i="42" a="1"/>
  <c r="I8" i="42" s="1"/>
  <c r="N8" i="42"/>
  <c r="I9" i="42" a="1"/>
  <c r="I9" i="42" s="1"/>
  <c r="N9" i="42"/>
  <c r="I10" i="42" a="1"/>
  <c r="I10" i="42" s="1"/>
  <c r="N10" i="42"/>
  <c r="I11" i="42" a="1"/>
  <c r="I11" i="42" s="1"/>
  <c r="N11" i="42"/>
  <c r="I12" i="42" a="1"/>
  <c r="I12" i="42" s="1"/>
  <c r="N12" i="42"/>
  <c r="I13" i="42" a="1"/>
  <c r="I13" i="42" s="1"/>
  <c r="N13" i="42"/>
  <c r="I14" i="42" a="1"/>
  <c r="I14" i="42" s="1"/>
  <c r="N14" i="42"/>
  <c r="I15" i="42" a="1"/>
  <c r="I15" i="42" s="1"/>
  <c r="N15" i="42"/>
  <c r="I16" i="42" a="1"/>
  <c r="I16" i="42" s="1"/>
  <c r="N16" i="42"/>
  <c r="I17" i="42" a="1"/>
  <c r="I17" i="42" s="1"/>
  <c r="N17" i="42"/>
  <c r="I18" i="42" a="1"/>
  <c r="I18" i="42" s="1"/>
  <c r="N18" i="42"/>
  <c r="I19" i="42" a="1"/>
  <c r="I19" i="42"/>
  <c r="N19" i="42"/>
  <c r="I20" i="42" a="1"/>
  <c r="I20" i="42" s="1"/>
  <c r="N20" i="42"/>
  <c r="I21" i="42" a="1"/>
  <c r="I21" i="42" s="1"/>
  <c r="N21" i="42"/>
  <c r="I22" i="42" a="1"/>
  <c r="I22" i="42" s="1"/>
  <c r="N22" i="42"/>
  <c r="I23" i="42" a="1"/>
  <c r="I23" i="42" s="1"/>
  <c r="N23" i="42"/>
  <c r="I24" i="42" a="1"/>
  <c r="I24" i="42" s="1"/>
  <c r="N24" i="42"/>
  <c r="I25" i="42" a="1"/>
  <c r="I25" i="42" s="1"/>
  <c r="N25" i="42"/>
  <c r="I26" i="42" a="1"/>
  <c r="I26" i="42" s="1"/>
  <c r="N26" i="42"/>
  <c r="I27" i="42" a="1"/>
  <c r="I27" i="42"/>
  <c r="N27" i="42"/>
  <c r="I28" i="42" a="1"/>
  <c r="I28" i="42" s="1"/>
  <c r="N28" i="42"/>
  <c r="I29" i="42" a="1"/>
  <c r="I29" i="42" s="1"/>
  <c r="N29" i="42"/>
  <c r="I30" i="42" a="1"/>
  <c r="I30" i="42" s="1"/>
  <c r="N30" i="42"/>
  <c r="I31" i="42" a="1"/>
  <c r="I31" i="42" s="1"/>
  <c r="N31" i="42"/>
  <c r="I32" i="42" a="1"/>
  <c r="I32" i="42" s="1"/>
  <c r="N32" i="42"/>
  <c r="I33" i="42" a="1"/>
  <c r="I33" i="42" s="1"/>
  <c r="N33" i="42"/>
  <c r="I34" i="42" a="1"/>
  <c r="I34" i="42" s="1"/>
  <c r="N34" i="42"/>
  <c r="I35" i="42" a="1"/>
  <c r="I35" i="42"/>
  <c r="N35" i="42"/>
  <c r="I36" i="42" a="1"/>
  <c r="I36" i="42" s="1"/>
  <c r="N36" i="42"/>
  <c r="I37" i="42" a="1"/>
  <c r="I37" i="42" s="1"/>
  <c r="N37" i="42"/>
  <c r="I38" i="42" a="1"/>
  <c r="I38" i="42" s="1"/>
  <c r="N38" i="42"/>
  <c r="I39" i="42" a="1"/>
  <c r="I39" i="42"/>
  <c r="N39" i="42"/>
  <c r="I40" i="42" a="1"/>
  <c r="I40" i="42" s="1"/>
  <c r="N40" i="42"/>
  <c r="I41" i="42" a="1"/>
  <c r="I41" i="42" s="1"/>
  <c r="N41" i="42"/>
  <c r="I42" i="42" a="1"/>
  <c r="I42" i="42" s="1"/>
  <c r="N42" i="42"/>
  <c r="I43" i="42" a="1"/>
  <c r="I43" i="42"/>
  <c r="N43" i="42"/>
  <c r="I44" i="42" a="1"/>
  <c r="I44" i="42" s="1"/>
  <c r="N44" i="42"/>
  <c r="I45" i="42" a="1"/>
  <c r="I45" i="42" s="1"/>
  <c r="N45" i="42"/>
  <c r="I46" i="42" a="1"/>
  <c r="I46" i="42" s="1"/>
  <c r="N46" i="42"/>
  <c r="I47" i="42" a="1"/>
  <c r="I47" i="42" s="1"/>
  <c r="N47" i="42"/>
  <c r="I48" i="42" a="1"/>
  <c r="I48" i="42" s="1"/>
  <c r="N48" i="42"/>
  <c r="I49" i="42" a="1"/>
  <c r="I49" i="42" s="1"/>
  <c r="N49" i="42"/>
  <c r="I50" i="42" a="1"/>
  <c r="I50" i="42" s="1"/>
  <c r="N50" i="42"/>
  <c r="I51" i="42" a="1"/>
  <c r="I51" i="42" s="1"/>
  <c r="N51" i="42"/>
  <c r="I52" i="42" a="1"/>
  <c r="I52" i="42" s="1"/>
  <c r="N52" i="42"/>
  <c r="I53" i="42" a="1"/>
  <c r="I53" i="42" s="1"/>
  <c r="N53" i="42"/>
  <c r="I54" i="42" a="1"/>
  <c r="I54" i="42" s="1"/>
  <c r="N54" i="42"/>
  <c r="I55" i="42" a="1"/>
  <c r="I55" i="42" s="1"/>
  <c r="N55" i="42"/>
  <c r="I56" i="42" a="1"/>
  <c r="I56" i="42" s="1"/>
  <c r="N56" i="42"/>
  <c r="I57" i="42" a="1"/>
  <c r="I57" i="42" s="1"/>
  <c r="N57" i="42"/>
  <c r="I58" i="42" a="1"/>
  <c r="I58" i="42" s="1"/>
  <c r="N58" i="42"/>
  <c r="I59" i="42" a="1"/>
  <c r="I59" i="42" s="1"/>
  <c r="N59" i="42"/>
  <c r="I60" i="42" a="1"/>
  <c r="I60" i="42" s="1"/>
  <c r="N60" i="42"/>
  <c r="I61" i="42" a="1"/>
  <c r="I61" i="42" s="1"/>
  <c r="N61" i="42"/>
  <c r="I62" i="42" a="1"/>
  <c r="I62" i="42" s="1"/>
  <c r="N62" i="42"/>
  <c r="I63" i="42" a="1"/>
  <c r="I63" i="42" s="1"/>
  <c r="N63" i="42"/>
  <c r="I64" i="42" a="1"/>
  <c r="I64" i="42" s="1"/>
  <c r="N64" i="42"/>
  <c r="I65" i="42" a="1"/>
  <c r="I65" i="42" s="1"/>
  <c r="N65" i="42"/>
  <c r="I66" i="42" a="1"/>
  <c r="I66" i="42" s="1"/>
  <c r="N66" i="42"/>
  <c r="I67" i="42" a="1"/>
  <c r="I67" i="42" s="1"/>
  <c r="N67" i="42"/>
  <c r="I68" i="42" a="1"/>
  <c r="I68" i="42" s="1"/>
  <c r="N68" i="42"/>
  <c r="I69" i="42" a="1"/>
  <c r="I69" i="42" s="1"/>
  <c r="N69" i="42"/>
  <c r="I70" i="42" a="1"/>
  <c r="I70" i="42" s="1"/>
  <c r="N70" i="42"/>
  <c r="I71" i="42" a="1"/>
  <c r="I71" i="42" s="1"/>
  <c r="N71" i="42"/>
  <c r="I72" i="42" a="1"/>
  <c r="I72" i="42" s="1"/>
  <c r="N72" i="42"/>
  <c r="I73" i="42" a="1"/>
  <c r="I73" i="42" s="1"/>
  <c r="N73" i="42"/>
  <c r="I74" i="42" a="1"/>
  <c r="I74" i="42" s="1"/>
  <c r="N74" i="42"/>
  <c r="I75" i="42" a="1"/>
  <c r="I75" i="42" s="1"/>
  <c r="N75" i="42"/>
  <c r="I76" i="42" a="1"/>
  <c r="I76" i="42" s="1"/>
  <c r="N76" i="42"/>
  <c r="I77" i="42" a="1"/>
  <c r="I77" i="42" s="1"/>
  <c r="N77" i="42"/>
  <c r="I78" i="42" a="1"/>
  <c r="I78" i="42" s="1"/>
  <c r="N78" i="42"/>
  <c r="I79" i="42" a="1"/>
  <c r="I79" i="42" s="1"/>
  <c r="N79" i="42"/>
  <c r="I80" i="42" a="1"/>
  <c r="I80" i="42" s="1"/>
  <c r="N80" i="42"/>
  <c r="I81" i="42" a="1"/>
  <c r="I81" i="42" s="1"/>
  <c r="N81" i="42"/>
  <c r="I82" i="42" a="1"/>
  <c r="I82" i="42" s="1"/>
  <c r="N82" i="42"/>
  <c r="I83" i="42" a="1"/>
  <c r="I83" i="42" s="1"/>
  <c r="N83" i="42"/>
  <c r="I84" i="42" a="1"/>
  <c r="I84" i="42" s="1"/>
  <c r="N84" i="42"/>
  <c r="I85" i="42" a="1"/>
  <c r="I85" i="42" s="1"/>
  <c r="N85" i="42"/>
  <c r="I86" i="42" a="1"/>
  <c r="I86" i="42" s="1"/>
  <c r="N86" i="42"/>
  <c r="I87" i="42" a="1"/>
  <c r="I87" i="42" s="1"/>
  <c r="N87" i="42"/>
  <c r="I88" i="42" a="1"/>
  <c r="I88" i="42" s="1"/>
  <c r="N88" i="42"/>
  <c r="I89" i="42" a="1"/>
  <c r="I89" i="42" s="1"/>
  <c r="N89" i="42"/>
  <c r="I90" i="42" a="1"/>
  <c r="I90" i="42" s="1"/>
  <c r="N90" i="42"/>
  <c r="I91" i="42" a="1"/>
  <c r="I91" i="42" s="1"/>
  <c r="N91" i="42"/>
  <c r="I92" i="42" a="1"/>
  <c r="I92" i="42" s="1"/>
  <c r="N92" i="42"/>
  <c r="I93" i="42" a="1"/>
  <c r="I93" i="42" s="1"/>
  <c r="N93" i="42"/>
  <c r="I94" i="42" a="1"/>
  <c r="I94" i="42" s="1"/>
  <c r="N94" i="42"/>
  <c r="I95" i="42" a="1"/>
  <c r="I95" i="42" s="1"/>
  <c r="N95" i="42"/>
  <c r="I96" i="42" a="1"/>
  <c r="I96" i="42" s="1"/>
  <c r="N96" i="42"/>
  <c r="I97" i="42" a="1"/>
  <c r="I97" i="42" s="1"/>
  <c r="N97" i="42"/>
  <c r="I98" i="42" a="1"/>
  <c r="I98" i="42" s="1"/>
  <c r="N98" i="42"/>
  <c r="I99" i="42" a="1"/>
  <c r="I99" i="42" s="1"/>
  <c r="N99" i="42"/>
  <c r="I100" i="42" a="1"/>
  <c r="I100" i="42" s="1"/>
  <c r="N100" i="42"/>
  <c r="I101" i="42" a="1"/>
  <c r="I101" i="42" s="1"/>
  <c r="N101" i="42"/>
  <c r="I102" i="42" a="1"/>
  <c r="I102" i="42" s="1"/>
  <c r="N102" i="42"/>
  <c r="I103" i="42" a="1"/>
  <c r="I103" i="42" s="1"/>
  <c r="N103" i="42"/>
  <c r="I104" i="42" a="1"/>
  <c r="I104" i="42" s="1"/>
  <c r="N104" i="42"/>
  <c r="I105" i="42" a="1"/>
  <c r="I105" i="42" s="1"/>
  <c r="N105" i="42"/>
  <c r="I106" i="42" a="1"/>
  <c r="I106" i="42" s="1"/>
  <c r="N106" i="42"/>
  <c r="I107" i="42" a="1"/>
  <c r="I107" i="42" s="1"/>
  <c r="N107" i="42"/>
  <c r="I108" i="42" a="1"/>
  <c r="I108" i="42" s="1"/>
  <c r="N108" i="42"/>
  <c r="I109" i="42" a="1"/>
  <c r="I109" i="42" s="1"/>
  <c r="N109" i="42"/>
  <c r="I110" i="42" a="1"/>
  <c r="I110" i="42" s="1"/>
  <c r="N110" i="42"/>
  <c r="I111" i="42" a="1"/>
  <c r="I111" i="42" s="1"/>
  <c r="N111" i="42"/>
  <c r="I112" i="42" a="1"/>
  <c r="I112" i="42" s="1"/>
  <c r="N112" i="42"/>
  <c r="I113" i="42" a="1"/>
  <c r="I113" i="42" s="1"/>
  <c r="N113" i="42"/>
  <c r="I114" i="42" a="1"/>
  <c r="I114" i="42" s="1"/>
  <c r="N114" i="42"/>
  <c r="I115" i="42" a="1"/>
  <c r="I115" i="42" s="1"/>
  <c r="N115" i="42"/>
  <c r="I116" i="42" a="1"/>
  <c r="I116" i="42" s="1"/>
  <c r="N116" i="42"/>
  <c r="I117" i="42" a="1"/>
  <c r="I117" i="42" s="1"/>
  <c r="N117" i="42"/>
  <c r="I118" i="42" a="1"/>
  <c r="I118" i="42" s="1"/>
  <c r="N118" i="42"/>
  <c r="I119" i="42" a="1"/>
  <c r="I119" i="42" s="1"/>
  <c r="N119" i="42"/>
  <c r="I120" i="42" a="1"/>
  <c r="I120" i="42" s="1"/>
  <c r="N120" i="42"/>
  <c r="I121" i="42" a="1"/>
  <c r="I121" i="42" s="1"/>
  <c r="N121" i="42"/>
  <c r="I122" i="42" a="1"/>
  <c r="I122" i="42" s="1"/>
  <c r="N122" i="42"/>
  <c r="I123" i="42" a="1"/>
  <c r="I123" i="42" s="1"/>
  <c r="N123" i="42"/>
  <c r="I124" i="42" a="1"/>
  <c r="I124" i="42" s="1"/>
  <c r="N124" i="42"/>
  <c r="I125" i="42" a="1"/>
  <c r="I125" i="42" s="1"/>
  <c r="N125" i="42"/>
  <c r="I126" i="42" a="1"/>
  <c r="I126" i="42" s="1"/>
  <c r="N126" i="42"/>
  <c r="I127" i="42" a="1"/>
  <c r="I127" i="42" s="1"/>
  <c r="N127" i="42"/>
  <c r="I128" i="42" a="1"/>
  <c r="I128" i="42" s="1"/>
  <c r="N128" i="42"/>
  <c r="I129" i="42" a="1"/>
  <c r="I129" i="42" s="1"/>
  <c r="N129" i="42"/>
  <c r="I130" i="42" a="1"/>
  <c r="I130" i="42" s="1"/>
  <c r="N130" i="42"/>
  <c r="I131" i="42" a="1"/>
  <c r="I131" i="42" s="1"/>
  <c r="N131" i="42"/>
  <c r="I132" i="42" a="1"/>
  <c r="I132" i="42" s="1"/>
  <c r="N132" i="42"/>
  <c r="I133" i="42" a="1"/>
  <c r="I133" i="42" s="1"/>
  <c r="N133" i="42"/>
  <c r="I134" i="42" a="1"/>
  <c r="I134" i="42" s="1"/>
  <c r="N134" i="42"/>
  <c r="I135" i="42" a="1"/>
  <c r="I135" i="42" s="1"/>
  <c r="N135" i="42"/>
  <c r="I136" i="42" a="1"/>
  <c r="I136" i="42" s="1"/>
  <c r="N136" i="42"/>
  <c r="I137" i="42" a="1"/>
  <c r="I137" i="42" s="1"/>
  <c r="N137" i="42"/>
  <c r="I138" i="42" a="1"/>
  <c r="I138" i="42" s="1"/>
  <c r="N138" i="42"/>
  <c r="I139" i="42" a="1"/>
  <c r="I139" i="42" s="1"/>
  <c r="N139" i="42"/>
  <c r="I140" i="42" a="1"/>
  <c r="I140" i="42" s="1"/>
  <c r="N140" i="42"/>
  <c r="I141" i="42" a="1"/>
  <c r="I141" i="42" s="1"/>
  <c r="N141" i="42"/>
  <c r="I142" i="42" a="1"/>
  <c r="I142" i="42" s="1"/>
  <c r="N142" i="42"/>
  <c r="I143" i="42" a="1"/>
  <c r="I143" i="42" s="1"/>
  <c r="N143" i="42"/>
  <c r="I144" i="42" a="1"/>
  <c r="I144" i="42" s="1"/>
  <c r="N144" i="42"/>
  <c r="I145" i="42" a="1"/>
  <c r="I145" i="42" s="1"/>
  <c r="N145" i="42"/>
  <c r="I146" i="42" a="1"/>
  <c r="I146" i="42" s="1"/>
  <c r="N146" i="42"/>
  <c r="I147" i="42" a="1"/>
  <c r="I147" i="42" s="1"/>
  <c r="N147" i="42"/>
  <c r="I148" i="42" a="1"/>
  <c r="I148" i="42" s="1"/>
  <c r="N148" i="42"/>
  <c r="I149" i="42" a="1"/>
  <c r="I149" i="42" s="1"/>
  <c r="N149" i="42"/>
  <c r="I150" i="42" a="1"/>
  <c r="I150" i="42" s="1"/>
  <c r="N150" i="42"/>
  <c r="I151" i="42" a="1"/>
  <c r="I151" i="42" s="1"/>
  <c r="N151" i="42"/>
  <c r="I152" i="42" a="1"/>
  <c r="I152" i="42" s="1"/>
  <c r="N152" i="42"/>
  <c r="I153" i="42" a="1"/>
  <c r="I153" i="42" s="1"/>
  <c r="N153" i="42"/>
  <c r="I154" i="42" a="1"/>
  <c r="I154" i="42" s="1"/>
  <c r="N154" i="42"/>
  <c r="I155" i="42" a="1"/>
  <c r="I155" i="42" s="1"/>
  <c r="N155" i="42"/>
  <c r="I156" i="42" a="1"/>
  <c r="I156" i="42" s="1"/>
  <c r="N156" i="42"/>
  <c r="I157" i="42" a="1"/>
  <c r="I157" i="42" s="1"/>
  <c r="N157" i="42"/>
  <c r="I158" i="42" a="1"/>
  <c r="I158" i="42" s="1"/>
  <c r="N158" i="42"/>
  <c r="I159" i="42" a="1"/>
  <c r="I159" i="42" s="1"/>
  <c r="N159" i="42"/>
  <c r="I160" i="42" a="1"/>
  <c r="I160" i="42" s="1"/>
  <c r="N160" i="42"/>
  <c r="I161" i="42" a="1"/>
  <c r="I161" i="42" s="1"/>
  <c r="N161" i="42"/>
  <c r="I162" i="42" a="1"/>
  <c r="I162" i="42" s="1"/>
  <c r="N162" i="42"/>
  <c r="I163" i="42" a="1"/>
  <c r="I163" i="42" s="1"/>
  <c r="N163" i="42"/>
  <c r="I164" i="42" a="1"/>
  <c r="I164" i="42" s="1"/>
  <c r="N164" i="42"/>
  <c r="I165" i="42" a="1"/>
  <c r="I165" i="42" s="1"/>
  <c r="N165" i="42"/>
  <c r="I166" i="42" a="1"/>
  <c r="I166" i="42" s="1"/>
  <c r="N166" i="42"/>
  <c r="I167" i="42" a="1"/>
  <c r="I167" i="42" s="1"/>
  <c r="N167" i="42"/>
  <c r="I168" i="42" a="1"/>
  <c r="I168" i="42" s="1"/>
  <c r="N168" i="42"/>
  <c r="I169" i="42" a="1"/>
  <c r="I169" i="42" s="1"/>
  <c r="N169" i="42"/>
  <c r="I170" i="42" a="1"/>
  <c r="I170" i="42" s="1"/>
  <c r="N170" i="42"/>
  <c r="I171" i="42" a="1"/>
  <c r="I171" i="42" s="1"/>
  <c r="N171" i="42"/>
  <c r="I172" i="42" a="1"/>
  <c r="I172" i="42" s="1"/>
  <c r="N172" i="42"/>
  <c r="I173" i="42" a="1"/>
  <c r="I173" i="42" s="1"/>
  <c r="N173" i="42"/>
  <c r="I174" i="42" a="1"/>
  <c r="I174" i="42" s="1"/>
  <c r="N174" i="42"/>
  <c r="I175" i="42" a="1"/>
  <c r="I175" i="42" s="1"/>
  <c r="N175" i="42"/>
  <c r="I176" i="42" a="1"/>
  <c r="I176" i="42" s="1"/>
  <c r="N176" i="42"/>
  <c r="I177" i="42" a="1"/>
  <c r="I177" i="42" s="1"/>
  <c r="N177" i="42"/>
  <c r="I178" i="42" a="1"/>
  <c r="I178" i="42" s="1"/>
  <c r="N178" i="42"/>
  <c r="I179" i="42" a="1"/>
  <c r="I179" i="42" s="1"/>
  <c r="N179" i="42"/>
  <c r="I180" i="42" a="1"/>
  <c r="I180" i="42" s="1"/>
  <c r="N180" i="42"/>
  <c r="I181" i="42" a="1"/>
  <c r="I181" i="42" s="1"/>
  <c r="N181" i="42"/>
  <c r="I182" i="42" a="1"/>
  <c r="I182" i="42" s="1"/>
  <c r="N182" i="42"/>
  <c r="I183" i="42" a="1"/>
  <c r="I183" i="42" s="1"/>
  <c r="N183" i="42"/>
  <c r="I184" i="42" a="1"/>
  <c r="I184" i="42" s="1"/>
  <c r="N184" i="42"/>
  <c r="I185" i="42" a="1"/>
  <c r="I185" i="42" s="1"/>
  <c r="N185" i="42"/>
  <c r="I186" i="42" a="1"/>
  <c r="I186" i="42" s="1"/>
  <c r="N186" i="42"/>
  <c r="I187" i="42" a="1"/>
  <c r="I187" i="42" s="1"/>
  <c r="N187" i="42"/>
  <c r="I188" i="42" a="1"/>
  <c r="I188" i="42" s="1"/>
  <c r="N188" i="42"/>
  <c r="I189" i="42" a="1"/>
  <c r="I189" i="42" s="1"/>
  <c r="N189" i="42"/>
  <c r="I190" i="42" a="1"/>
  <c r="I190" i="42" s="1"/>
  <c r="N190" i="42"/>
  <c r="I191" i="42" a="1"/>
  <c r="I191" i="42" s="1"/>
  <c r="N191" i="42"/>
  <c r="I192" i="42" a="1"/>
  <c r="I192" i="42" s="1"/>
  <c r="N192" i="42"/>
  <c r="I193" i="42" a="1"/>
  <c r="I193" i="42" s="1"/>
  <c r="N193" i="42"/>
  <c r="I194" i="42" a="1"/>
  <c r="I194" i="42" s="1"/>
  <c r="N194" i="42"/>
  <c r="I195" i="42" a="1"/>
  <c r="I195" i="42" s="1"/>
  <c r="N195" i="42"/>
  <c r="I196" i="42" a="1"/>
  <c r="I196" i="42" s="1"/>
  <c r="N196" i="42"/>
  <c r="I197" i="42" a="1"/>
  <c r="I197" i="42" s="1"/>
  <c r="N197" i="42"/>
  <c r="I198" i="42" a="1"/>
  <c r="I198" i="42" s="1"/>
  <c r="N198" i="42"/>
  <c r="I199" i="42" a="1"/>
  <c r="I199" i="42" s="1"/>
  <c r="N199" i="42"/>
  <c r="I200" i="42" a="1"/>
  <c r="I200" i="42" s="1"/>
  <c r="N200" i="42"/>
  <c r="I201" i="42" a="1"/>
  <c r="I201" i="42" s="1"/>
  <c r="N201" i="42"/>
  <c r="I202" i="42" a="1"/>
  <c r="I202" i="42" s="1"/>
  <c r="N202" i="42"/>
  <c r="I203" i="42" a="1"/>
  <c r="I203" i="42" s="1"/>
  <c r="N203" i="42"/>
  <c r="I204" i="42" a="1"/>
  <c r="I204" i="42" s="1"/>
  <c r="N204" i="42"/>
  <c r="I205" i="42" a="1"/>
  <c r="I205" i="42" s="1"/>
  <c r="N205" i="42"/>
  <c r="I206" i="42" a="1"/>
  <c r="I206" i="42" s="1"/>
  <c r="N206" i="42"/>
  <c r="I207" i="42" a="1"/>
  <c r="I207" i="42" s="1"/>
  <c r="N207" i="42"/>
  <c r="I208" i="42" a="1"/>
  <c r="I208" i="42" s="1"/>
  <c r="N208" i="42"/>
  <c r="I209" i="42" a="1"/>
  <c r="I209" i="42" s="1"/>
  <c r="N209" i="42"/>
  <c r="I210" i="42" a="1"/>
  <c r="I210" i="42" s="1"/>
  <c r="N210" i="42"/>
  <c r="I211" i="42" a="1"/>
  <c r="I211" i="42" s="1"/>
  <c r="N211" i="42"/>
  <c r="I212" i="42" a="1"/>
  <c r="I212" i="42" s="1"/>
  <c r="N212" i="42"/>
  <c r="I213" i="42" a="1"/>
  <c r="I213" i="42" s="1"/>
  <c r="N213" i="42"/>
  <c r="I214" i="42" a="1"/>
  <c r="I214" i="42" s="1"/>
  <c r="N214" i="42"/>
  <c r="I215" i="42" a="1"/>
  <c r="I215" i="42" s="1"/>
  <c r="N215" i="42"/>
  <c r="I216" i="42" a="1"/>
  <c r="I216" i="42" s="1"/>
  <c r="N216" i="42"/>
  <c r="I217" i="42" a="1"/>
  <c r="I217" i="42" s="1"/>
  <c r="N217" i="42"/>
  <c r="I218" i="42" a="1"/>
  <c r="I218" i="42" s="1"/>
  <c r="N218" i="42"/>
  <c r="I219" i="42" a="1"/>
  <c r="I219" i="42" s="1"/>
  <c r="N219" i="42"/>
  <c r="I220" i="42" a="1"/>
  <c r="I220" i="42" s="1"/>
  <c r="N220" i="42"/>
  <c r="I221" i="42" a="1"/>
  <c r="I221" i="42" s="1"/>
  <c r="N221" i="42"/>
  <c r="I222" i="42" a="1"/>
  <c r="I222" i="42" s="1"/>
  <c r="N222" i="42"/>
  <c r="I223" i="42" a="1"/>
  <c r="I223" i="42" s="1"/>
  <c r="N223" i="42"/>
  <c r="I224" i="42" a="1"/>
  <c r="I224" i="42" s="1"/>
  <c r="N224" i="42"/>
  <c r="I225" i="42" a="1"/>
  <c r="I225" i="42" s="1"/>
  <c r="N225" i="42"/>
  <c r="I226" i="42" a="1"/>
  <c r="I226" i="42" s="1"/>
  <c r="N226" i="42"/>
  <c r="I227" i="42" a="1"/>
  <c r="I227" i="42" s="1"/>
  <c r="N227" i="42"/>
  <c r="I228" i="42" a="1"/>
  <c r="I228" i="42" s="1"/>
  <c r="N228" i="42"/>
  <c r="I229" i="42" a="1"/>
  <c r="I229" i="42" s="1"/>
  <c r="N229" i="42"/>
  <c r="I230" i="42" a="1"/>
  <c r="I230" i="42" s="1"/>
  <c r="N230" i="42"/>
  <c r="I231" i="42" a="1"/>
  <c r="I231" i="42" s="1"/>
  <c r="N231" i="42"/>
  <c r="I232" i="42" a="1"/>
  <c r="I232" i="42" s="1"/>
  <c r="N232" i="42"/>
  <c r="I233" i="42" a="1"/>
  <c r="I233" i="42" s="1"/>
  <c r="N233" i="42"/>
  <c r="I234" i="42" a="1"/>
  <c r="I234" i="42" s="1"/>
  <c r="N234" i="42"/>
  <c r="I235" i="42" a="1"/>
  <c r="I235" i="42" s="1"/>
  <c r="N235" i="42"/>
  <c r="I236" i="42" a="1"/>
  <c r="I236" i="42" s="1"/>
  <c r="N236" i="42"/>
  <c r="I237" i="42" a="1"/>
  <c r="I237" i="42" s="1"/>
  <c r="N237" i="42"/>
  <c r="I238" i="42" a="1"/>
  <c r="I238" i="42" s="1"/>
  <c r="N238" i="42"/>
  <c r="I239" i="42" a="1"/>
  <c r="I239" i="42" s="1"/>
  <c r="N239" i="42"/>
  <c r="I240" i="42" a="1"/>
  <c r="I240" i="42" s="1"/>
  <c r="N240" i="42"/>
  <c r="I241" i="42" a="1"/>
  <c r="I241" i="42" s="1"/>
  <c r="N241" i="42"/>
  <c r="I242" i="42" a="1"/>
  <c r="I242" i="42" s="1"/>
  <c r="N242" i="42"/>
  <c r="I243" i="42" a="1"/>
  <c r="I243" i="42" s="1"/>
  <c r="N243" i="42"/>
  <c r="I244" i="42" a="1"/>
  <c r="I244" i="42" s="1"/>
  <c r="N244" i="42"/>
  <c r="I245" i="42" a="1"/>
  <c r="I245" i="42" s="1"/>
  <c r="N245" i="42"/>
  <c r="I246" i="42" a="1"/>
  <c r="I246" i="42" s="1"/>
  <c r="N246" i="42"/>
  <c r="I247" i="42" a="1"/>
  <c r="I247" i="42" s="1"/>
  <c r="N247" i="42"/>
  <c r="I248" i="42" a="1"/>
  <c r="I248" i="42" s="1"/>
  <c r="N248" i="42"/>
  <c r="I249" i="42" a="1"/>
  <c r="I249" i="42" s="1"/>
  <c r="N249" i="42"/>
  <c r="I250" i="42" a="1"/>
  <c r="I250" i="42" s="1"/>
  <c r="N250" i="42"/>
  <c r="I251" i="42" a="1"/>
  <c r="I251" i="42" s="1"/>
  <c r="N251" i="42"/>
  <c r="I252" i="42" a="1"/>
  <c r="I252" i="42" s="1"/>
  <c r="N252" i="42"/>
  <c r="I253" i="42" a="1"/>
  <c r="I253" i="42" s="1"/>
  <c r="N253" i="42"/>
  <c r="I254" i="42" a="1"/>
  <c r="I254" i="42" s="1"/>
  <c r="N254" i="42"/>
  <c r="I255" i="42" a="1"/>
  <c r="I255" i="42" s="1"/>
  <c r="N255" i="42"/>
  <c r="I256" i="42" a="1"/>
  <c r="I256" i="42" s="1"/>
  <c r="N256" i="42"/>
  <c r="I257" i="42" a="1"/>
  <c r="I257" i="42" s="1"/>
  <c r="N257" i="42"/>
  <c r="I258" i="42" a="1"/>
  <c r="I258" i="42" s="1"/>
  <c r="N258" i="42"/>
  <c r="I259" i="42" a="1"/>
  <c r="I259" i="42" s="1"/>
  <c r="N259" i="42"/>
  <c r="I260" i="42" a="1"/>
  <c r="I260" i="42" s="1"/>
  <c r="N260" i="42"/>
  <c r="I261" i="42" a="1"/>
  <c r="I261" i="42" s="1"/>
  <c r="N261" i="42"/>
  <c r="I262" i="42" a="1"/>
  <c r="I262" i="42" s="1"/>
  <c r="N262" i="42"/>
  <c r="I263" i="42" a="1"/>
  <c r="I263" i="42" s="1"/>
  <c r="N263" i="42"/>
  <c r="I264" i="42" a="1"/>
  <c r="I264" i="42" s="1"/>
  <c r="N264" i="42"/>
  <c r="I265" i="42" a="1"/>
  <c r="I265" i="42" s="1"/>
  <c r="N265" i="42"/>
  <c r="I266" i="42" a="1"/>
  <c r="I266" i="42" s="1"/>
  <c r="N266" i="42"/>
  <c r="I267" i="42" a="1"/>
  <c r="I267" i="42" s="1"/>
  <c r="N267" i="42"/>
  <c r="I268" i="42" a="1"/>
  <c r="I268" i="42" s="1"/>
  <c r="N268" i="42"/>
  <c r="I269" i="42" a="1"/>
  <c r="I269" i="42" s="1"/>
  <c r="N269" i="42"/>
  <c r="I270" i="42" a="1"/>
  <c r="I270" i="42" s="1"/>
  <c r="N270" i="42"/>
  <c r="I271" i="42" a="1"/>
  <c r="I271" i="42" s="1"/>
  <c r="N271" i="42"/>
  <c r="I272" i="42" a="1"/>
  <c r="I272" i="42" s="1"/>
  <c r="N272" i="42"/>
  <c r="I273" i="42" a="1"/>
  <c r="I273" i="42" s="1"/>
  <c r="N273" i="42"/>
  <c r="I274" i="42" a="1"/>
  <c r="I274" i="42" s="1"/>
  <c r="N274" i="42"/>
  <c r="I275" i="42" a="1"/>
  <c r="I275" i="42" s="1"/>
  <c r="N275" i="42"/>
  <c r="I276" i="42" a="1"/>
  <c r="I276" i="42" s="1"/>
  <c r="N276" i="42"/>
  <c r="I277" i="42" a="1"/>
  <c r="I277" i="42" s="1"/>
  <c r="N277" i="42"/>
  <c r="I278" i="42" a="1"/>
  <c r="I278" i="42" s="1"/>
  <c r="N278" i="42"/>
  <c r="I279" i="42" a="1"/>
  <c r="I279" i="42" s="1"/>
  <c r="N279" i="42"/>
  <c r="I280" i="42" a="1"/>
  <c r="I280" i="42" s="1"/>
  <c r="N280" i="42"/>
  <c r="I281" i="42" a="1"/>
  <c r="I281" i="42" s="1"/>
  <c r="N281" i="42"/>
  <c r="I282" i="42" a="1"/>
  <c r="I282" i="42" s="1"/>
  <c r="N282" i="42"/>
  <c r="I283" i="42" a="1"/>
  <c r="I283" i="42" s="1"/>
  <c r="N283" i="42"/>
  <c r="I284" i="42" a="1"/>
  <c r="I284" i="42" s="1"/>
  <c r="N284" i="42"/>
  <c r="I285" i="42" a="1"/>
  <c r="I285" i="42" s="1"/>
  <c r="N285" i="42"/>
  <c r="I286" i="42" a="1"/>
  <c r="I286" i="42" s="1"/>
  <c r="N286" i="42"/>
  <c r="I287" i="42" a="1"/>
  <c r="I287" i="42" s="1"/>
  <c r="N287" i="42"/>
  <c r="I288" i="42" a="1"/>
  <c r="I288" i="42" s="1"/>
  <c r="N288" i="42"/>
  <c r="I289" i="42" a="1"/>
  <c r="I289" i="42" s="1"/>
  <c r="N289" i="42"/>
  <c r="I290" i="42" a="1"/>
  <c r="I290" i="42" s="1"/>
  <c r="N290" i="42"/>
  <c r="I291" i="42" a="1"/>
  <c r="I291" i="42" s="1"/>
  <c r="N291" i="42"/>
  <c r="I292" i="42" a="1"/>
  <c r="I292" i="42" s="1"/>
  <c r="N292" i="42"/>
  <c r="I293" i="42" a="1"/>
  <c r="I293" i="42" s="1"/>
  <c r="N293" i="42"/>
  <c r="I294" i="42" a="1"/>
  <c r="I294" i="42" s="1"/>
  <c r="N294" i="42"/>
  <c r="I295" i="42" a="1"/>
  <c r="I295" i="42" s="1"/>
  <c r="N295" i="42"/>
  <c r="I296" i="42" a="1"/>
  <c r="I296" i="42" s="1"/>
  <c r="N296" i="42"/>
  <c r="I297" i="42" a="1"/>
  <c r="I297" i="42" s="1"/>
  <c r="N297" i="42"/>
  <c r="I298" i="42" a="1"/>
  <c r="I298" i="42" s="1"/>
  <c r="N298" i="42"/>
  <c r="I299" i="42" a="1"/>
  <c r="I299" i="42" s="1"/>
  <c r="N299" i="42"/>
  <c r="I300" i="42" a="1"/>
  <c r="I300" i="42" s="1"/>
  <c r="N300" i="42"/>
  <c r="I301" i="42" a="1"/>
  <c r="I301" i="42" s="1"/>
  <c r="N301" i="42"/>
  <c r="I302" i="42" a="1"/>
  <c r="I302" i="42" s="1"/>
  <c r="N302" i="42"/>
  <c r="I303" i="42" a="1"/>
  <c r="I303" i="42" s="1"/>
  <c r="N303" i="42"/>
  <c r="I304" i="42" a="1"/>
  <c r="I304" i="42" s="1"/>
  <c r="N304" i="42"/>
  <c r="I305" i="42" a="1"/>
  <c r="I305" i="42" s="1"/>
  <c r="N305" i="42"/>
  <c r="I306" i="42" a="1"/>
  <c r="I306" i="42" s="1"/>
  <c r="N306" i="42"/>
  <c r="I307" i="42" a="1"/>
  <c r="I307" i="42" s="1"/>
  <c r="N307" i="42"/>
  <c r="I308" i="42" a="1"/>
  <c r="I308" i="42" s="1"/>
  <c r="N308" i="42"/>
  <c r="I309" i="42" a="1"/>
  <c r="I309" i="42" s="1"/>
  <c r="N309" i="42"/>
  <c r="I310" i="42" a="1"/>
  <c r="I310" i="42" s="1"/>
  <c r="N310" i="42"/>
  <c r="I311" i="42" a="1"/>
  <c r="I311" i="42" s="1"/>
  <c r="N311" i="42"/>
  <c r="I312" i="42" a="1"/>
  <c r="I312" i="42" s="1"/>
  <c r="N312" i="42"/>
  <c r="I313" i="42" a="1"/>
  <c r="I313" i="42" s="1"/>
  <c r="N313" i="42"/>
  <c r="I314" i="42" a="1"/>
  <c r="I314" i="42" s="1"/>
  <c r="N314" i="42"/>
  <c r="I315" i="42" a="1"/>
  <c r="I315" i="42" s="1"/>
  <c r="N315" i="42"/>
  <c r="I316" i="42" a="1"/>
  <c r="I316" i="42" s="1"/>
  <c r="N316" i="42"/>
  <c r="I317" i="42" a="1"/>
  <c r="I317" i="42" s="1"/>
  <c r="N317" i="42"/>
  <c r="I318" i="42" a="1"/>
  <c r="I318" i="42" s="1"/>
  <c r="N318" i="42"/>
  <c r="I319" i="42" a="1"/>
  <c r="I319" i="42" s="1"/>
  <c r="N319" i="42"/>
  <c r="I320" i="42" a="1"/>
  <c r="I320" i="42" s="1"/>
  <c r="N320" i="42"/>
  <c r="I321" i="42" a="1"/>
  <c r="I321" i="42" s="1"/>
  <c r="N321" i="42"/>
  <c r="I322" i="42" a="1"/>
  <c r="I322" i="42" s="1"/>
  <c r="N322" i="42"/>
  <c r="I323" i="42" a="1"/>
  <c r="I323" i="42" s="1"/>
  <c r="N323" i="42"/>
  <c r="I324" i="42" a="1"/>
  <c r="I324" i="42" s="1"/>
  <c r="N324" i="42"/>
  <c r="I325" i="42" a="1"/>
  <c r="I325" i="42" s="1"/>
  <c r="N325" i="42"/>
  <c r="I326" i="42" a="1"/>
  <c r="I326" i="42" s="1"/>
  <c r="N326" i="42"/>
  <c r="I327" i="42" a="1"/>
  <c r="I327" i="42" s="1"/>
  <c r="N327" i="42"/>
  <c r="I328" i="42" a="1"/>
  <c r="I328" i="42" s="1"/>
  <c r="N328" i="42"/>
  <c r="I329" i="42" a="1"/>
  <c r="I329" i="42" s="1"/>
  <c r="N329" i="42"/>
  <c r="I330" i="42" a="1"/>
  <c r="I330" i="42" s="1"/>
  <c r="N330" i="42"/>
  <c r="I331" i="42" a="1"/>
  <c r="I331" i="42" s="1"/>
  <c r="N331" i="42"/>
  <c r="I332" i="42" a="1"/>
  <c r="I332" i="42" s="1"/>
  <c r="N332" i="42"/>
  <c r="I333" i="42" a="1"/>
  <c r="I333" i="42" s="1"/>
  <c r="N333" i="42"/>
  <c r="I334" i="42" a="1"/>
  <c r="I334" i="42" s="1"/>
  <c r="N334" i="42"/>
  <c r="I335" i="42" a="1"/>
  <c r="I335" i="42" s="1"/>
  <c r="N335" i="42"/>
  <c r="I336" i="42" a="1"/>
  <c r="I336" i="42" s="1"/>
  <c r="N336" i="42"/>
  <c r="I337" i="42" a="1"/>
  <c r="I337" i="42" s="1"/>
  <c r="N337" i="42"/>
  <c r="I338" i="42" a="1"/>
  <c r="I338" i="42" s="1"/>
  <c r="N338" i="42"/>
  <c r="I339" i="42" a="1"/>
  <c r="I339" i="42" s="1"/>
  <c r="N339" i="42"/>
  <c r="I340" i="42" a="1"/>
  <c r="I340" i="42" s="1"/>
  <c r="N340" i="42"/>
  <c r="I341" i="42" a="1"/>
  <c r="I341" i="42" s="1"/>
  <c r="N341" i="42"/>
  <c r="I342" i="42" a="1"/>
  <c r="I342" i="42" s="1"/>
  <c r="N342" i="42"/>
  <c r="I343" i="42" a="1"/>
  <c r="I343" i="42" s="1"/>
  <c r="N343" i="42"/>
  <c r="I344" i="42" a="1"/>
  <c r="I344" i="42" s="1"/>
  <c r="N344" i="42"/>
  <c r="I345" i="42" a="1"/>
  <c r="I345" i="42" s="1"/>
  <c r="N345" i="42"/>
  <c r="I346" i="42" a="1"/>
  <c r="I346" i="42" s="1"/>
  <c r="N346" i="42"/>
  <c r="I347" i="42" a="1"/>
  <c r="I347" i="42" s="1"/>
  <c r="N347" i="42"/>
  <c r="I348" i="42" a="1"/>
  <c r="I348" i="42" s="1"/>
  <c r="N348" i="42"/>
  <c r="I349" i="42" a="1"/>
  <c r="I349" i="42" s="1"/>
  <c r="N349" i="42"/>
  <c r="I350" i="42" a="1"/>
  <c r="I350" i="42" s="1"/>
  <c r="N350" i="42"/>
  <c r="I351" i="42" a="1"/>
  <c r="I351" i="42" s="1"/>
  <c r="N351" i="42"/>
  <c r="I352" i="42" a="1"/>
  <c r="I352" i="42" s="1"/>
  <c r="N352" i="42"/>
  <c r="I353" i="42" a="1"/>
  <c r="I353" i="42" s="1"/>
  <c r="N353" i="42"/>
  <c r="I354" i="42" a="1"/>
  <c r="I354" i="42"/>
  <c r="N354" i="42"/>
  <c r="I355" i="42" a="1"/>
  <c r="I355" i="42" s="1"/>
  <c r="N355" i="42"/>
  <c r="I356" i="42" a="1"/>
  <c r="I356" i="42" s="1"/>
  <c r="N356" i="42"/>
  <c r="I357" i="42" a="1"/>
  <c r="I357" i="42" s="1"/>
  <c r="N357" i="42"/>
  <c r="I358" i="42" a="1"/>
  <c r="I358" i="42" s="1"/>
  <c r="N358" i="42"/>
  <c r="I359" i="42" a="1"/>
  <c r="I359" i="42" s="1"/>
  <c r="N359" i="42"/>
  <c r="I360" i="42" a="1"/>
  <c r="I360" i="42" s="1"/>
  <c r="N360" i="42"/>
  <c r="I361" i="42" a="1"/>
  <c r="I361" i="42" s="1"/>
  <c r="N361" i="42"/>
  <c r="I362" i="42" a="1"/>
  <c r="I362" i="42" s="1"/>
  <c r="N362" i="42"/>
  <c r="I363" i="42" a="1"/>
  <c r="I363" i="42" s="1"/>
  <c r="N363" i="42"/>
  <c r="I364" i="42" a="1"/>
  <c r="I364" i="42" s="1"/>
  <c r="N364" i="42"/>
  <c r="I365" i="42" a="1"/>
  <c r="I365" i="42" s="1"/>
  <c r="N365" i="42"/>
  <c r="I366" i="42" a="1"/>
  <c r="I366" i="42" s="1"/>
  <c r="N366" i="42"/>
  <c r="I367" i="42" a="1"/>
  <c r="I367" i="42" s="1"/>
  <c r="N367" i="42"/>
  <c r="I368" i="42" a="1"/>
  <c r="I368" i="42" s="1"/>
  <c r="N368" i="42"/>
  <c r="I369" i="42" a="1"/>
  <c r="I369" i="42" s="1"/>
  <c r="N369" i="42"/>
  <c r="I370" i="42" a="1"/>
  <c r="I370" i="42"/>
  <c r="N370" i="42"/>
  <c r="I371" i="42" a="1"/>
  <c r="I371" i="42" s="1"/>
  <c r="N371" i="42"/>
  <c r="I372" i="42" a="1"/>
  <c r="I372" i="42" s="1"/>
  <c r="N372" i="42"/>
  <c r="I373" i="42" a="1"/>
  <c r="I373" i="42" s="1"/>
  <c r="N373" i="42"/>
  <c r="I374" i="42" a="1"/>
  <c r="I374" i="42" s="1"/>
  <c r="N374" i="42"/>
  <c r="I375" i="42" a="1"/>
  <c r="I375" i="42" s="1"/>
  <c r="N375" i="42"/>
  <c r="I376" i="42" a="1"/>
  <c r="I376" i="42" s="1"/>
  <c r="N376" i="42"/>
  <c r="I377" i="42" a="1"/>
  <c r="I377" i="42" s="1"/>
  <c r="N377" i="42"/>
  <c r="I378" i="42" a="1"/>
  <c r="I378" i="42" s="1"/>
  <c r="N378" i="42"/>
  <c r="I379" i="42" a="1"/>
  <c r="I379" i="42" s="1"/>
  <c r="N379" i="42"/>
  <c r="I380" i="42" a="1"/>
  <c r="I380" i="42" s="1"/>
  <c r="N380" i="42"/>
  <c r="I381" i="42" a="1"/>
  <c r="I381" i="42" s="1"/>
  <c r="N381" i="42"/>
  <c r="I382" i="42" a="1"/>
  <c r="I382" i="42" s="1"/>
  <c r="N382" i="42"/>
  <c r="I383" i="42" a="1"/>
  <c r="I383" i="42" s="1"/>
  <c r="N383" i="42"/>
  <c r="I384" i="42" a="1"/>
  <c r="I384" i="42" s="1"/>
  <c r="N384" i="42"/>
  <c r="I385" i="42" a="1"/>
  <c r="I385" i="42" s="1"/>
  <c r="N385" i="42"/>
  <c r="I386" i="42" a="1"/>
  <c r="I386" i="42"/>
  <c r="N386" i="42"/>
  <c r="I387" i="42" a="1"/>
  <c r="I387" i="42" s="1"/>
  <c r="N387" i="42"/>
  <c r="I388" i="42" a="1"/>
  <c r="I388" i="42" s="1"/>
  <c r="N388" i="42"/>
  <c r="I389" i="42" a="1"/>
  <c r="I389" i="42" s="1"/>
  <c r="N389" i="42"/>
  <c r="I390" i="42" a="1"/>
  <c r="I390" i="42" s="1"/>
  <c r="N390" i="42"/>
  <c r="I391" i="42" a="1"/>
  <c r="I391" i="42" s="1"/>
  <c r="N391" i="42"/>
  <c r="I392" i="42" a="1"/>
  <c r="I392" i="42" s="1"/>
  <c r="N392" i="42"/>
  <c r="I393" i="42" a="1"/>
  <c r="I393" i="42" s="1"/>
  <c r="N393" i="42"/>
  <c r="I394" i="42" a="1"/>
  <c r="I394" i="42" s="1"/>
  <c r="N394" i="42"/>
  <c r="I395" i="42" a="1"/>
  <c r="I395" i="42" s="1"/>
  <c r="N395" i="42"/>
  <c r="I396" i="42" a="1"/>
  <c r="I396" i="42" s="1"/>
  <c r="N396" i="42"/>
  <c r="I397" i="42" a="1"/>
  <c r="I397" i="42" s="1"/>
  <c r="N397" i="42"/>
  <c r="I398" i="42" a="1"/>
  <c r="I398" i="42" s="1"/>
  <c r="N398" i="42"/>
  <c r="I399" i="42" a="1"/>
  <c r="I399" i="42" s="1"/>
  <c r="N399" i="42"/>
  <c r="I400" i="42" a="1"/>
  <c r="I400" i="42" s="1"/>
  <c r="N400" i="42"/>
  <c r="I401" i="42" a="1"/>
  <c r="I401" i="42" s="1"/>
  <c r="N401" i="42"/>
  <c r="I402" i="42" a="1"/>
  <c r="I402" i="42"/>
  <c r="N402" i="42"/>
  <c r="I403" i="42" a="1"/>
  <c r="I403" i="42" s="1"/>
  <c r="N403" i="42"/>
  <c r="I404" i="42" a="1"/>
  <c r="I404" i="42" s="1"/>
  <c r="N404" i="42"/>
  <c r="I405" i="42" a="1"/>
  <c r="I405" i="42" s="1"/>
  <c r="N405" i="42"/>
  <c r="I406" i="42" a="1"/>
  <c r="I406" i="42" s="1"/>
  <c r="N406" i="42"/>
  <c r="I407" i="42" a="1"/>
  <c r="I407" i="42" s="1"/>
  <c r="N407" i="42"/>
  <c r="I408" i="42" a="1"/>
  <c r="I408" i="42" s="1"/>
  <c r="N408" i="42"/>
  <c r="I409" i="42" a="1"/>
  <c r="I409" i="42" s="1"/>
  <c r="N409" i="42"/>
  <c r="I410" i="42" a="1"/>
  <c r="I410" i="42" s="1"/>
  <c r="N410" i="42"/>
  <c r="I411" i="42" a="1"/>
  <c r="I411" i="42" s="1"/>
  <c r="N411" i="42"/>
  <c r="I412" i="42" a="1"/>
  <c r="I412" i="42" s="1"/>
  <c r="N412" i="42"/>
  <c r="I413" i="42" a="1"/>
  <c r="I413" i="42" s="1"/>
  <c r="N413" i="42"/>
  <c r="I414" i="42" a="1"/>
  <c r="I414" i="42" s="1"/>
  <c r="N414" i="42"/>
  <c r="I415" i="42" a="1"/>
  <c r="I415" i="42" s="1"/>
  <c r="N415" i="42"/>
  <c r="I416" i="42" a="1"/>
  <c r="I416" i="42" s="1"/>
  <c r="N416" i="42"/>
  <c r="I417" i="42" a="1"/>
  <c r="I417" i="42" s="1"/>
  <c r="N417" i="42"/>
  <c r="I418" i="42" a="1"/>
  <c r="I418" i="42"/>
  <c r="N418" i="42"/>
  <c r="I419" i="42" a="1"/>
  <c r="I419" i="42" s="1"/>
  <c r="N419" i="42"/>
  <c r="I420" i="42" a="1"/>
  <c r="I420" i="42" s="1"/>
  <c r="N420" i="42"/>
  <c r="I421" i="42" a="1"/>
  <c r="I421" i="42" s="1"/>
  <c r="N421" i="42"/>
  <c r="I422" i="42" a="1"/>
  <c r="I422" i="42" s="1"/>
  <c r="N422" i="42"/>
  <c r="I423" i="42" a="1"/>
  <c r="I423" i="42" s="1"/>
  <c r="N423" i="42"/>
  <c r="I424" i="42" a="1"/>
  <c r="I424" i="42" s="1"/>
  <c r="N424" i="42"/>
  <c r="I425" i="42" a="1"/>
  <c r="I425" i="42" s="1"/>
  <c r="N425" i="42"/>
  <c r="I426" i="42" a="1"/>
  <c r="I426" i="42" s="1"/>
  <c r="N426" i="42"/>
  <c r="I427" i="42" a="1"/>
  <c r="I427" i="42" s="1"/>
  <c r="N427" i="42"/>
  <c r="I428" i="42" a="1"/>
  <c r="I428" i="42" s="1"/>
  <c r="N428" i="42"/>
  <c r="I429" i="42" a="1"/>
  <c r="I429" i="42" s="1"/>
  <c r="N429" i="42"/>
  <c r="I430" i="42" a="1"/>
  <c r="I430" i="42" s="1"/>
  <c r="N430" i="42"/>
  <c r="I431" i="42" a="1"/>
  <c r="I431" i="42" s="1"/>
  <c r="N431" i="42"/>
  <c r="I432" i="42" a="1"/>
  <c r="I432" i="42" s="1"/>
  <c r="N432" i="42"/>
  <c r="I433" i="42" a="1"/>
  <c r="I433" i="42" s="1"/>
  <c r="N433" i="42"/>
  <c r="I434" i="42" a="1"/>
  <c r="I434" i="42"/>
  <c r="N434" i="42"/>
  <c r="I435" i="42" a="1"/>
  <c r="I435" i="42" s="1"/>
  <c r="N435" i="42"/>
  <c r="I436" i="42" a="1"/>
  <c r="I436" i="42" s="1"/>
  <c r="N436" i="42"/>
  <c r="I437" i="42" a="1"/>
  <c r="I437" i="42" s="1"/>
  <c r="N437" i="42"/>
  <c r="I438" i="42" a="1"/>
  <c r="I438" i="42" s="1"/>
  <c r="N438" i="42"/>
  <c r="I439" i="42" a="1"/>
  <c r="I439" i="42" s="1"/>
  <c r="N439" i="42"/>
  <c r="I440" i="42" a="1"/>
  <c r="I440" i="42" s="1"/>
  <c r="N440" i="42"/>
  <c r="I441" i="42" a="1"/>
  <c r="I441" i="42" s="1"/>
  <c r="N441" i="42"/>
  <c r="I442" i="42" a="1"/>
  <c r="I442" i="42" s="1"/>
  <c r="N442" i="42"/>
  <c r="I443" i="42" a="1"/>
  <c r="I443" i="42" s="1"/>
  <c r="N443" i="42"/>
  <c r="I444" i="42" a="1"/>
  <c r="I444" i="42" s="1"/>
  <c r="N444" i="42"/>
  <c r="I445" i="42" a="1"/>
  <c r="I445" i="42" s="1"/>
  <c r="N445" i="42"/>
  <c r="I446" i="42" a="1"/>
  <c r="I446" i="42" s="1"/>
  <c r="N446" i="42"/>
  <c r="I447" i="42" a="1"/>
  <c r="I447" i="42" s="1"/>
  <c r="N447" i="42"/>
  <c r="I448" i="42" a="1"/>
  <c r="I448" i="42" s="1"/>
  <c r="N448" i="42"/>
  <c r="I449" i="42" a="1"/>
  <c r="I449" i="42" s="1"/>
  <c r="N449" i="42"/>
  <c r="I450" i="42" a="1"/>
  <c r="I450" i="42"/>
  <c r="N450" i="42"/>
  <c r="I451" i="42" a="1"/>
  <c r="I451" i="42" s="1"/>
  <c r="N451" i="42"/>
  <c r="I452" i="42" a="1"/>
  <c r="I452" i="42" s="1"/>
  <c r="N452" i="42"/>
  <c r="I453" i="42" a="1"/>
  <c r="I453" i="42" s="1"/>
  <c r="N453" i="42"/>
  <c r="I454" i="42" a="1"/>
  <c r="I454" i="42" s="1"/>
  <c r="N454" i="42"/>
  <c r="I455" i="42" a="1"/>
  <c r="I455" i="42" s="1"/>
  <c r="N455" i="42"/>
  <c r="I456" i="42" a="1"/>
  <c r="I456" i="42" s="1"/>
  <c r="N456" i="42"/>
  <c r="I457" i="42" a="1"/>
  <c r="I457" i="42" s="1"/>
  <c r="N457" i="42"/>
  <c r="I458" i="42" a="1"/>
  <c r="I458" i="42" s="1"/>
  <c r="N458" i="42"/>
  <c r="I459" i="42" a="1"/>
  <c r="I459" i="42" s="1"/>
  <c r="N459" i="42"/>
  <c r="I460" i="42" a="1"/>
  <c r="I460" i="42" s="1"/>
  <c r="N460" i="42"/>
  <c r="I461" i="42" a="1"/>
  <c r="I461" i="42" s="1"/>
  <c r="N461" i="42"/>
  <c r="I462" i="42" a="1"/>
  <c r="I462" i="42" s="1"/>
  <c r="N462" i="42"/>
  <c r="I463" i="42" a="1"/>
  <c r="I463" i="42" s="1"/>
  <c r="N463" i="42"/>
  <c r="I464" i="42" a="1"/>
  <c r="I464" i="42" s="1"/>
  <c r="N464" i="42"/>
  <c r="I465" i="42" a="1"/>
  <c r="I465" i="42" s="1"/>
  <c r="N465" i="42"/>
  <c r="I466" i="42" a="1"/>
  <c r="I466" i="42"/>
  <c r="N466" i="42"/>
  <c r="I467" i="42" a="1"/>
  <c r="I467" i="42" s="1"/>
  <c r="N467" i="42"/>
  <c r="I468" i="42" a="1"/>
  <c r="I468" i="42" s="1"/>
  <c r="N468" i="42"/>
  <c r="I469" i="42" a="1"/>
  <c r="I469" i="42" s="1"/>
  <c r="N469" i="42"/>
  <c r="I470" i="42" a="1"/>
  <c r="I470" i="42" s="1"/>
  <c r="N470" i="42"/>
  <c r="I471" i="42" a="1"/>
  <c r="I471" i="42" s="1"/>
  <c r="N471" i="42"/>
  <c r="I472" i="42" a="1"/>
  <c r="I472" i="42" s="1"/>
  <c r="N472" i="42"/>
  <c r="I473" i="42" a="1"/>
  <c r="I473" i="42" s="1"/>
  <c r="N473" i="42"/>
  <c r="I474" i="42" a="1"/>
  <c r="I474" i="42" s="1"/>
  <c r="N474" i="42"/>
  <c r="I475" i="42" a="1"/>
  <c r="I475" i="42" s="1"/>
  <c r="N475" i="42"/>
  <c r="I476" i="42" a="1"/>
  <c r="I476" i="42" s="1"/>
  <c r="N476" i="42"/>
  <c r="I477" i="42" a="1"/>
  <c r="I477" i="42" s="1"/>
  <c r="N477" i="42"/>
  <c r="I478" i="42" a="1"/>
  <c r="I478" i="42" s="1"/>
  <c r="N478" i="42"/>
  <c r="I479" i="42" a="1"/>
  <c r="I479" i="42" s="1"/>
  <c r="N479" i="42"/>
  <c r="I480" i="42" a="1"/>
  <c r="I480" i="42" s="1"/>
  <c r="N480" i="42"/>
  <c r="I481" i="42" a="1"/>
  <c r="I481" i="42" s="1"/>
  <c r="N481" i="42"/>
  <c r="I482" i="42" a="1"/>
  <c r="I482" i="42"/>
  <c r="N482" i="42"/>
  <c r="I483" i="42" a="1"/>
  <c r="I483" i="42" s="1"/>
  <c r="N483" i="42"/>
  <c r="I484" i="42" a="1"/>
  <c r="I484" i="42" s="1"/>
  <c r="N484" i="42"/>
  <c r="I485" i="42" a="1"/>
  <c r="I485" i="42" s="1"/>
  <c r="N485" i="42"/>
  <c r="I486" i="42" a="1"/>
  <c r="I486" i="42" s="1"/>
  <c r="N486" i="42"/>
  <c r="I487" i="42" a="1"/>
  <c r="I487" i="42" s="1"/>
  <c r="N487" i="42"/>
  <c r="I488" i="42" a="1"/>
  <c r="I488" i="42" s="1"/>
  <c r="N488" i="42"/>
  <c r="I489" i="42" a="1"/>
  <c r="I489" i="42" s="1"/>
  <c r="N489" i="42"/>
  <c r="I490" i="42" a="1"/>
  <c r="I490" i="42" s="1"/>
  <c r="N490" i="42"/>
  <c r="I491" i="42" a="1"/>
  <c r="I491" i="42" s="1"/>
  <c r="N491" i="42"/>
  <c r="I492" i="42" a="1"/>
  <c r="I492" i="42" s="1"/>
  <c r="N492" i="42"/>
  <c r="I493" i="42" a="1"/>
  <c r="I493" i="42" s="1"/>
  <c r="N493" i="42"/>
  <c r="I494" i="42" a="1"/>
  <c r="I494" i="42" s="1"/>
  <c r="N494" i="42"/>
  <c r="I495" i="42" a="1"/>
  <c r="I495" i="42" s="1"/>
  <c r="N495" i="42"/>
  <c r="I496" i="42" a="1"/>
  <c r="I496" i="42" s="1"/>
  <c r="N496" i="42"/>
  <c r="I497" i="42" a="1"/>
  <c r="I497" i="42" s="1"/>
  <c r="N497" i="42"/>
  <c r="I498" i="42" a="1"/>
  <c r="I498" i="42"/>
  <c r="N498" i="42"/>
  <c r="I499" i="42" a="1"/>
  <c r="I499" i="42" s="1"/>
  <c r="N499" i="42"/>
  <c r="I500" i="42" a="1"/>
  <c r="I500" i="42" s="1"/>
  <c r="N500" i="42"/>
  <c r="I501" i="42" a="1"/>
  <c r="I501" i="42" s="1"/>
  <c r="N501" i="42"/>
  <c r="I502" i="42" a="1"/>
  <c r="I502" i="42" s="1"/>
  <c r="N502" i="42"/>
  <c r="I503" i="42" a="1"/>
  <c r="I503" i="42" s="1"/>
  <c r="N503" i="42"/>
  <c r="I504" i="42" a="1"/>
  <c r="I504" i="42" s="1"/>
  <c r="N504" i="42"/>
  <c r="I505" i="42" a="1"/>
  <c r="I505" i="42" s="1"/>
  <c r="N505" i="42"/>
  <c r="I506" i="42" a="1"/>
  <c r="I506" i="42" s="1"/>
  <c r="N506" i="42"/>
  <c r="I507" i="42" a="1"/>
  <c r="I507" i="42" s="1"/>
  <c r="N507" i="42"/>
  <c r="I508" i="42" a="1"/>
  <c r="I508" i="42" s="1"/>
  <c r="N508" i="42"/>
  <c r="I509" i="42" a="1"/>
  <c r="I509" i="42" s="1"/>
  <c r="N509" i="42"/>
  <c r="I510" i="42" a="1"/>
  <c r="I510" i="42" s="1"/>
  <c r="N510" i="42"/>
  <c r="I511" i="42" a="1"/>
  <c r="I511" i="42" s="1"/>
  <c r="N511" i="42"/>
  <c r="I512" i="42" a="1"/>
  <c r="I512" i="42" s="1"/>
  <c r="N512" i="42"/>
  <c r="I513" i="42" a="1"/>
  <c r="I513" i="42" s="1"/>
  <c r="N513" i="42"/>
  <c r="I514" i="42" a="1"/>
  <c r="I514" i="42"/>
  <c r="N514" i="42"/>
  <c r="I515" i="42" a="1"/>
  <c r="I515" i="42" s="1"/>
  <c r="N515" i="42"/>
  <c r="I7" i="41" l="1" a="1"/>
  <c r="I7" i="41" s="1"/>
  <c r="N7" i="41"/>
  <c r="I8" i="41" a="1"/>
  <c r="I8" i="41" s="1"/>
  <c r="N8" i="41"/>
  <c r="I9" i="41" a="1"/>
  <c r="I9" i="41" s="1"/>
  <c r="N9" i="41"/>
  <c r="I10" i="41" a="1"/>
  <c r="I10" i="41" s="1"/>
  <c r="N10" i="41"/>
  <c r="I11" i="41" a="1"/>
  <c r="I11" i="41" s="1"/>
  <c r="N11" i="41"/>
  <c r="I12" i="41" a="1"/>
  <c r="I12" i="41" s="1"/>
  <c r="N12" i="41"/>
  <c r="I13" i="41" a="1"/>
  <c r="I13" i="41" s="1"/>
  <c r="N13" i="41"/>
  <c r="I14" i="41" a="1"/>
  <c r="I14" i="41" s="1"/>
  <c r="N14" i="41"/>
  <c r="I15" i="41" a="1"/>
  <c r="I15" i="41" s="1"/>
  <c r="N15" i="41"/>
  <c r="I16" i="41" a="1"/>
  <c r="I16" i="41" s="1"/>
  <c r="N16" i="41"/>
  <c r="I17" i="41" a="1"/>
  <c r="I17" i="41" s="1"/>
  <c r="N17" i="41"/>
  <c r="I18" i="41" a="1"/>
  <c r="I18" i="41" s="1"/>
  <c r="N18" i="41"/>
  <c r="I19" i="41" a="1"/>
  <c r="I19" i="41" s="1"/>
  <c r="N19" i="41"/>
  <c r="I20" i="41" a="1"/>
  <c r="I20" i="41" s="1"/>
  <c r="N20" i="41"/>
  <c r="I21" i="41" a="1"/>
  <c r="I21" i="41" s="1"/>
  <c r="N21" i="41"/>
  <c r="I22" i="41" a="1"/>
  <c r="I22" i="41" s="1"/>
  <c r="N22" i="41"/>
  <c r="I23" i="41" a="1"/>
  <c r="I23" i="41" s="1"/>
  <c r="N23" i="41"/>
  <c r="I24" i="41" a="1"/>
  <c r="I24" i="41" s="1"/>
  <c r="N24" i="41"/>
  <c r="I25" i="41" a="1"/>
  <c r="I25" i="41" s="1"/>
  <c r="N25" i="41"/>
  <c r="I26" i="41" a="1"/>
  <c r="I26" i="41" s="1"/>
  <c r="N26" i="41"/>
  <c r="I27" i="41" a="1"/>
  <c r="I27" i="41" s="1"/>
  <c r="N27" i="41"/>
  <c r="I28" i="41" a="1"/>
  <c r="I28" i="41" s="1"/>
  <c r="N28" i="41"/>
  <c r="I29" i="41" a="1"/>
  <c r="I29" i="41" s="1"/>
  <c r="N29" i="41"/>
  <c r="I30" i="41" a="1"/>
  <c r="I30" i="41" s="1"/>
  <c r="N30" i="41"/>
  <c r="I31" i="41" a="1"/>
  <c r="I31" i="41" s="1"/>
  <c r="N31" i="41"/>
  <c r="I32" i="41" a="1"/>
  <c r="I32" i="41" s="1"/>
  <c r="N32" i="41"/>
  <c r="I33" i="41" a="1"/>
  <c r="I33" i="41"/>
  <c r="N33" i="41"/>
  <c r="I34" i="41" a="1"/>
  <c r="I34" i="41" s="1"/>
  <c r="N34" i="41"/>
  <c r="I35" i="41" a="1"/>
  <c r="I35" i="41" s="1"/>
  <c r="N35" i="41"/>
  <c r="I36" i="41" a="1"/>
  <c r="I36" i="41" s="1"/>
  <c r="N36" i="41"/>
  <c r="I37" i="41" a="1"/>
  <c r="I37" i="41" s="1"/>
  <c r="N37" i="41"/>
  <c r="I38" i="41" a="1"/>
  <c r="I38" i="41" s="1"/>
  <c r="N38" i="41"/>
  <c r="I39" i="41" a="1"/>
  <c r="I39" i="41" s="1"/>
  <c r="N39" i="41"/>
  <c r="I40" i="41" a="1"/>
  <c r="I40" i="41" s="1"/>
  <c r="N40" i="41"/>
  <c r="I41" i="41" a="1"/>
  <c r="I41" i="41" s="1"/>
  <c r="N41" i="41"/>
  <c r="I42" i="41" a="1"/>
  <c r="I42" i="41" s="1"/>
  <c r="N42" i="41"/>
  <c r="I43" i="41" a="1"/>
  <c r="I43" i="41" s="1"/>
  <c r="N43" i="41"/>
  <c r="I44" i="41" a="1"/>
  <c r="I44" i="41" s="1"/>
  <c r="N44" i="41"/>
  <c r="I45" i="41" a="1"/>
  <c r="I45" i="41" s="1"/>
  <c r="N45" i="41"/>
  <c r="I46" i="41" a="1"/>
  <c r="I46" i="41" s="1"/>
  <c r="N46" i="41"/>
  <c r="I47" i="41" a="1"/>
  <c r="I47" i="41" s="1"/>
  <c r="N47" i="41"/>
  <c r="I48" i="41" a="1"/>
  <c r="I48" i="41" s="1"/>
  <c r="N48" i="41"/>
  <c r="I49" i="41" a="1"/>
  <c r="I49" i="41" s="1"/>
  <c r="N49" i="41"/>
  <c r="I50" i="41" a="1"/>
  <c r="I50" i="41" s="1"/>
  <c r="N50" i="41"/>
  <c r="I51" i="41" a="1"/>
  <c r="I51" i="41" s="1"/>
  <c r="N51" i="41"/>
  <c r="I52" i="41" a="1"/>
  <c r="I52" i="41" s="1"/>
  <c r="N52" i="41"/>
  <c r="I53" i="41" a="1"/>
  <c r="I53" i="41" s="1"/>
  <c r="N53" i="41"/>
  <c r="I54" i="41" a="1"/>
  <c r="I54" i="41" s="1"/>
  <c r="N54" i="41"/>
  <c r="I55" i="41" a="1"/>
  <c r="I55" i="41" s="1"/>
  <c r="N55" i="41"/>
  <c r="I56" i="41" a="1"/>
  <c r="I56" i="41" s="1"/>
  <c r="N56" i="41"/>
  <c r="I57" i="41" a="1"/>
  <c r="I57" i="41" s="1"/>
  <c r="N57" i="41"/>
  <c r="I58" i="41" a="1"/>
  <c r="I58" i="41" s="1"/>
  <c r="N58" i="41"/>
  <c r="I59" i="41" a="1"/>
  <c r="I59" i="41" s="1"/>
  <c r="N59" i="41"/>
  <c r="I60" i="41" a="1"/>
  <c r="I60" i="41" s="1"/>
  <c r="N60" i="41"/>
  <c r="I61" i="41" a="1"/>
  <c r="I61" i="41" s="1"/>
  <c r="N61" i="41"/>
  <c r="I62" i="41" a="1"/>
  <c r="I62" i="41" s="1"/>
  <c r="N62" i="41"/>
  <c r="I63" i="41" a="1"/>
  <c r="I63" i="41" s="1"/>
  <c r="N63" i="41"/>
  <c r="I64" i="41" a="1"/>
  <c r="I64" i="41" s="1"/>
  <c r="N64" i="41"/>
  <c r="I65" i="41" a="1"/>
  <c r="I65" i="41" s="1"/>
  <c r="N65" i="41"/>
  <c r="I66" i="41" a="1"/>
  <c r="I66" i="41" s="1"/>
  <c r="N66" i="41"/>
  <c r="I67" i="41" a="1"/>
  <c r="I67" i="41" s="1"/>
  <c r="N67" i="41"/>
  <c r="I68" i="41" a="1"/>
  <c r="I68" i="41" s="1"/>
  <c r="N68" i="41"/>
  <c r="I69" i="41" a="1"/>
  <c r="I69" i="41" s="1"/>
  <c r="N69" i="41"/>
  <c r="I70" i="41" a="1"/>
  <c r="I70" i="41" s="1"/>
  <c r="N70" i="41"/>
  <c r="I71" i="41" a="1"/>
  <c r="I71" i="41" s="1"/>
  <c r="N71" i="41"/>
  <c r="I72" i="41" a="1"/>
  <c r="I72" i="41" s="1"/>
  <c r="N72" i="41"/>
  <c r="I73" i="41" a="1"/>
  <c r="I73" i="41" s="1"/>
  <c r="N73" i="41"/>
  <c r="I74" i="41" a="1"/>
  <c r="I74" i="41" s="1"/>
  <c r="N74" i="41"/>
  <c r="I75" i="41" a="1"/>
  <c r="I75" i="41" s="1"/>
  <c r="N75" i="41"/>
  <c r="I76" i="41" a="1"/>
  <c r="I76" i="41" s="1"/>
  <c r="N76" i="41"/>
  <c r="I77" i="41" a="1"/>
  <c r="I77" i="41" s="1"/>
  <c r="N77" i="41"/>
  <c r="I78" i="41" a="1"/>
  <c r="I78" i="41" s="1"/>
  <c r="N78" i="41"/>
  <c r="I79" i="41" a="1"/>
  <c r="I79" i="41" s="1"/>
  <c r="N79" i="41"/>
  <c r="I80" i="41" a="1"/>
  <c r="I80" i="41" s="1"/>
  <c r="N80" i="41"/>
  <c r="I81" i="41" a="1"/>
  <c r="I81" i="41" s="1"/>
  <c r="N81" i="41"/>
  <c r="I82" i="41" a="1"/>
  <c r="I82" i="41" s="1"/>
  <c r="N82" i="41"/>
  <c r="I83" i="41" a="1"/>
  <c r="I83" i="41" s="1"/>
  <c r="N83" i="41"/>
  <c r="I84" i="41" a="1"/>
  <c r="I84" i="41" s="1"/>
  <c r="N84" i="41"/>
  <c r="I85" i="41" a="1"/>
  <c r="I85" i="41" s="1"/>
  <c r="N85" i="41"/>
  <c r="I86" i="41" a="1"/>
  <c r="I86" i="41" s="1"/>
  <c r="N86" i="41"/>
  <c r="I87" i="41" a="1"/>
  <c r="I87" i="41" s="1"/>
  <c r="N87" i="41"/>
  <c r="I88" i="41" a="1"/>
  <c r="I88" i="41" s="1"/>
  <c r="N88" i="41"/>
  <c r="I89" i="41" a="1"/>
  <c r="I89" i="41" s="1"/>
  <c r="N89" i="41"/>
  <c r="I90" i="41" a="1"/>
  <c r="I90" i="41" s="1"/>
  <c r="N90" i="41"/>
  <c r="I91" i="41" a="1"/>
  <c r="I91" i="41" s="1"/>
  <c r="N91" i="41"/>
  <c r="I92" i="41" a="1"/>
  <c r="I92" i="41"/>
  <c r="N92" i="41"/>
  <c r="I93" i="41" a="1"/>
  <c r="I93" i="41" s="1"/>
  <c r="N93" i="41"/>
  <c r="I94" i="41" a="1"/>
  <c r="I94" i="41" s="1"/>
  <c r="N94" i="41"/>
  <c r="I95" i="41" a="1"/>
  <c r="I95" i="41" s="1"/>
  <c r="N95" i="41"/>
  <c r="I96" i="41" a="1"/>
  <c r="I96" i="41" s="1"/>
  <c r="N96" i="41"/>
  <c r="I97" i="41" a="1"/>
  <c r="I97" i="41"/>
  <c r="N97" i="41"/>
  <c r="I98" i="41" a="1"/>
  <c r="I98" i="41" s="1"/>
  <c r="N98" i="41"/>
  <c r="I99" i="41" a="1"/>
  <c r="I99" i="41" s="1"/>
  <c r="N99" i="41"/>
  <c r="I100" i="41" a="1"/>
  <c r="I100" i="41" s="1"/>
  <c r="N100" i="41"/>
  <c r="I101" i="41" a="1"/>
  <c r="I101" i="41" s="1"/>
  <c r="N101" i="41"/>
  <c r="I102" i="41" a="1"/>
  <c r="I102" i="41" s="1"/>
  <c r="N102" i="41"/>
  <c r="I103" i="41" a="1"/>
  <c r="I103" i="41" s="1"/>
  <c r="N103" i="41"/>
  <c r="I104" i="41" a="1"/>
  <c r="I104" i="41" s="1"/>
  <c r="N104" i="41"/>
  <c r="I105" i="41" a="1"/>
  <c r="I105" i="41" s="1"/>
  <c r="N105" i="41"/>
  <c r="I106" i="41" a="1"/>
  <c r="I106" i="41" s="1"/>
  <c r="N106" i="41"/>
  <c r="I107" i="41" a="1"/>
  <c r="I107" i="41" s="1"/>
  <c r="N107" i="41"/>
  <c r="I108" i="41" a="1"/>
  <c r="I108" i="41" s="1"/>
  <c r="N108" i="41"/>
  <c r="I109" i="41" a="1"/>
  <c r="I109" i="41" s="1"/>
  <c r="N109" i="41"/>
  <c r="I110" i="41" a="1"/>
  <c r="I110" i="41" s="1"/>
  <c r="N110" i="41"/>
  <c r="I111" i="41" a="1"/>
  <c r="I111" i="41" s="1"/>
  <c r="N111" i="41"/>
  <c r="I112" i="41" a="1"/>
  <c r="I112" i="41" s="1"/>
  <c r="N112" i="41"/>
  <c r="I113" i="41" a="1"/>
  <c r="I113" i="41" s="1"/>
  <c r="N113" i="41"/>
  <c r="I114" i="41" a="1"/>
  <c r="I114" i="41" s="1"/>
  <c r="N114" i="41"/>
  <c r="I115" i="41" a="1"/>
  <c r="I115" i="41" s="1"/>
  <c r="N115" i="41"/>
  <c r="I116" i="41" a="1"/>
  <c r="I116" i="41" s="1"/>
  <c r="N116" i="41"/>
  <c r="I117" i="41" a="1"/>
  <c r="I117" i="41" s="1"/>
  <c r="N117" i="41"/>
  <c r="I118" i="41" a="1"/>
  <c r="I118" i="41" s="1"/>
  <c r="N118" i="41"/>
  <c r="I119" i="41" a="1"/>
  <c r="I119" i="41" s="1"/>
  <c r="N119" i="41"/>
  <c r="I120" i="41" a="1"/>
  <c r="I120" i="41" s="1"/>
  <c r="N120" i="41"/>
  <c r="I121" i="41" a="1"/>
  <c r="I121" i="41" s="1"/>
  <c r="N121" i="41"/>
  <c r="I122" i="41" a="1"/>
  <c r="I122" i="41" s="1"/>
  <c r="N122" i="41"/>
  <c r="I123" i="41" a="1"/>
  <c r="I123" i="41" s="1"/>
  <c r="N123" i="41"/>
  <c r="I124" i="41" a="1"/>
  <c r="I124" i="41" s="1"/>
  <c r="N124" i="41"/>
  <c r="I125" i="41" a="1"/>
  <c r="I125" i="41" s="1"/>
  <c r="N125" i="41"/>
  <c r="I126" i="41" a="1"/>
  <c r="I126" i="41" s="1"/>
  <c r="N126" i="41"/>
  <c r="I127" i="41" a="1"/>
  <c r="I127" i="41" s="1"/>
  <c r="N127" i="41"/>
  <c r="I128" i="41" a="1"/>
  <c r="I128" i="41" s="1"/>
  <c r="N128" i="41"/>
  <c r="I129" i="41" a="1"/>
  <c r="I129" i="41" s="1"/>
  <c r="N129" i="41"/>
  <c r="I130" i="41" a="1"/>
  <c r="I130" i="41" s="1"/>
  <c r="N130" i="41"/>
  <c r="I131" i="41" a="1"/>
  <c r="I131" i="41" s="1"/>
  <c r="N131" i="41"/>
  <c r="I132" i="41" a="1"/>
  <c r="I132" i="41" s="1"/>
  <c r="N132" i="41"/>
  <c r="I133" i="41" a="1"/>
  <c r="I133" i="41" s="1"/>
  <c r="N133" i="41"/>
  <c r="I134" i="41" a="1"/>
  <c r="I134" i="41" s="1"/>
  <c r="N134" i="41"/>
  <c r="I135" i="41" a="1"/>
  <c r="I135" i="41" s="1"/>
  <c r="N135" i="41"/>
  <c r="I136" i="41" a="1"/>
  <c r="I136" i="41" s="1"/>
  <c r="N136" i="41"/>
  <c r="I137" i="41" a="1"/>
  <c r="I137" i="41" s="1"/>
  <c r="N137" i="41"/>
  <c r="I138" i="41" a="1"/>
  <c r="I138" i="41" s="1"/>
  <c r="N138" i="41"/>
  <c r="I139" i="41" a="1"/>
  <c r="I139" i="41" s="1"/>
  <c r="N139" i="41"/>
  <c r="I140" i="41" a="1"/>
  <c r="I140" i="41" s="1"/>
  <c r="N140" i="41"/>
  <c r="I141" i="41" a="1"/>
  <c r="I141" i="41" s="1"/>
  <c r="N141" i="41"/>
  <c r="I142" i="41" a="1"/>
  <c r="I142" i="41" s="1"/>
  <c r="N142" i="41"/>
  <c r="I143" i="41" a="1"/>
  <c r="I143" i="41" s="1"/>
  <c r="N143" i="41"/>
  <c r="I144" i="41" a="1"/>
  <c r="I144" i="41" s="1"/>
  <c r="N144" i="41"/>
  <c r="I145" i="41" a="1"/>
  <c r="I145" i="41" s="1"/>
  <c r="N145" i="41"/>
  <c r="I146" i="41" a="1"/>
  <c r="I146" i="41" s="1"/>
  <c r="N146" i="41"/>
  <c r="I147" i="41" a="1"/>
  <c r="I147" i="41" s="1"/>
  <c r="N147" i="41"/>
  <c r="I148" i="41" a="1"/>
  <c r="I148" i="41" s="1"/>
  <c r="N148" i="41"/>
  <c r="I149" i="41" a="1"/>
  <c r="I149" i="41" s="1"/>
  <c r="N149" i="41"/>
  <c r="I150" i="41" a="1"/>
  <c r="I150" i="41" s="1"/>
  <c r="N150" i="41"/>
  <c r="I151" i="41" a="1"/>
  <c r="I151" i="41" s="1"/>
  <c r="N151" i="41"/>
  <c r="I152" i="41" a="1"/>
  <c r="I152" i="41" s="1"/>
  <c r="N152" i="41"/>
  <c r="I153" i="41" a="1"/>
  <c r="I153" i="41" s="1"/>
  <c r="N153" i="41"/>
  <c r="I154" i="41" a="1"/>
  <c r="I154" i="41" s="1"/>
  <c r="N154" i="41"/>
  <c r="I155" i="41" a="1"/>
  <c r="I155" i="41" s="1"/>
  <c r="N155" i="41"/>
  <c r="I156" i="41" a="1"/>
  <c r="I156" i="41" s="1"/>
  <c r="N156" i="41"/>
  <c r="I157" i="41" a="1"/>
  <c r="I157" i="41" s="1"/>
  <c r="N157" i="41"/>
  <c r="I158" i="41" a="1"/>
  <c r="I158" i="41" s="1"/>
  <c r="N158" i="41"/>
  <c r="I159" i="41" a="1"/>
  <c r="I159" i="41" s="1"/>
  <c r="N159" i="41"/>
  <c r="I160" i="41" a="1"/>
  <c r="I160" i="41" s="1"/>
  <c r="N160" i="41"/>
  <c r="I161" i="41" a="1"/>
  <c r="I161" i="41" s="1"/>
  <c r="N161" i="41"/>
  <c r="I162" i="41" a="1"/>
  <c r="I162" i="41" s="1"/>
  <c r="N162" i="41"/>
  <c r="I163" i="41" a="1"/>
  <c r="I163" i="41" s="1"/>
  <c r="N163" i="41"/>
  <c r="I164" i="41" a="1"/>
  <c r="I164" i="41" s="1"/>
  <c r="N164" i="41"/>
  <c r="I165" i="41" a="1"/>
  <c r="I165" i="41" s="1"/>
  <c r="N165" i="41"/>
  <c r="I166" i="41" a="1"/>
  <c r="I166" i="41" s="1"/>
  <c r="N166" i="41"/>
  <c r="I167" i="41" a="1"/>
  <c r="I167" i="41" s="1"/>
  <c r="N167" i="41"/>
  <c r="I168" i="41" a="1"/>
  <c r="I168" i="41" s="1"/>
  <c r="N168" i="41"/>
  <c r="I169" i="41" a="1"/>
  <c r="I169" i="41" s="1"/>
  <c r="N169" i="41"/>
  <c r="I170" i="41" a="1"/>
  <c r="I170" i="41" s="1"/>
  <c r="N170" i="41"/>
  <c r="I171" i="41" a="1"/>
  <c r="I171" i="41" s="1"/>
  <c r="N171" i="41"/>
  <c r="I172" i="41" a="1"/>
  <c r="I172" i="41" s="1"/>
  <c r="N172" i="41"/>
  <c r="I173" i="41" a="1"/>
  <c r="I173" i="41" s="1"/>
  <c r="N173" i="41"/>
  <c r="I174" i="41" a="1"/>
  <c r="I174" i="41" s="1"/>
  <c r="N174" i="41"/>
  <c r="I175" i="41" a="1"/>
  <c r="I175" i="41" s="1"/>
  <c r="N175" i="41"/>
  <c r="I176" i="41" a="1"/>
  <c r="I176" i="41" s="1"/>
  <c r="N176" i="41"/>
  <c r="I177" i="41" a="1"/>
  <c r="I177" i="41" s="1"/>
  <c r="N177" i="41"/>
  <c r="I178" i="41" a="1"/>
  <c r="I178" i="41" s="1"/>
  <c r="N178" i="41"/>
  <c r="I179" i="41" a="1"/>
  <c r="I179" i="41" s="1"/>
  <c r="N179" i="41"/>
  <c r="I180" i="41" a="1"/>
  <c r="I180" i="41" s="1"/>
  <c r="N180" i="41"/>
  <c r="I181" i="41" a="1"/>
  <c r="I181" i="41" s="1"/>
  <c r="N181" i="41"/>
  <c r="I182" i="41" a="1"/>
  <c r="I182" i="41" s="1"/>
  <c r="N182" i="41"/>
  <c r="I183" i="41" a="1"/>
  <c r="I183" i="41" s="1"/>
  <c r="N183" i="41"/>
  <c r="I184" i="41" a="1"/>
  <c r="I184" i="41" s="1"/>
  <c r="N184" i="41"/>
  <c r="I185" i="41" a="1"/>
  <c r="I185" i="41" s="1"/>
  <c r="N185" i="41"/>
  <c r="I186" i="41" a="1"/>
  <c r="I186" i="41" s="1"/>
  <c r="N186" i="41"/>
  <c r="I187" i="41" a="1"/>
  <c r="I187" i="41" s="1"/>
  <c r="N187" i="41"/>
  <c r="I188" i="41" a="1"/>
  <c r="I188" i="41" s="1"/>
  <c r="N188" i="41"/>
  <c r="I189" i="41" a="1"/>
  <c r="I189" i="41" s="1"/>
  <c r="N189" i="41"/>
  <c r="I190" i="41" a="1"/>
  <c r="I190" i="41" s="1"/>
  <c r="N190" i="41"/>
  <c r="I191" i="41" a="1"/>
  <c r="I191" i="41" s="1"/>
  <c r="N191" i="41"/>
  <c r="I192" i="41" a="1"/>
  <c r="I192" i="41" s="1"/>
  <c r="N192" i="41"/>
  <c r="I193" i="41" a="1"/>
  <c r="I193" i="41" s="1"/>
  <c r="N193" i="41"/>
  <c r="I194" i="41" a="1"/>
  <c r="I194" i="41" s="1"/>
  <c r="N194" i="41"/>
  <c r="I195" i="41" a="1"/>
  <c r="I195" i="41" s="1"/>
  <c r="N195" i="41"/>
  <c r="I196" i="41" a="1"/>
  <c r="I196" i="41" s="1"/>
  <c r="N196" i="41"/>
  <c r="I197" i="41" a="1"/>
  <c r="I197" i="41" s="1"/>
  <c r="N197" i="41"/>
  <c r="I198" i="41" a="1"/>
  <c r="I198" i="41" s="1"/>
  <c r="N198" i="41"/>
  <c r="I199" i="41" a="1"/>
  <c r="I199" i="41" s="1"/>
  <c r="N199" i="41"/>
  <c r="I200" i="41" a="1"/>
  <c r="I200" i="41" s="1"/>
  <c r="N200" i="41"/>
  <c r="I201" i="41" a="1"/>
  <c r="I201" i="41" s="1"/>
  <c r="N201" i="41"/>
  <c r="I202" i="41" a="1"/>
  <c r="I202" i="41" s="1"/>
  <c r="N202" i="41"/>
  <c r="I203" i="41" a="1"/>
  <c r="I203" i="41" s="1"/>
  <c r="N203" i="41"/>
  <c r="I204" i="41" a="1"/>
  <c r="I204" i="41" s="1"/>
  <c r="N204" i="41"/>
  <c r="I205" i="41" a="1"/>
  <c r="I205" i="41" s="1"/>
  <c r="N205" i="41"/>
  <c r="I206" i="41" a="1"/>
  <c r="I206" i="41" s="1"/>
  <c r="N206" i="41"/>
  <c r="I207" i="41" a="1"/>
  <c r="I207" i="41" s="1"/>
  <c r="N207" i="41"/>
  <c r="I208" i="41" a="1"/>
  <c r="I208" i="41" s="1"/>
  <c r="N208" i="41"/>
  <c r="I209" i="41" a="1"/>
  <c r="I209" i="41" s="1"/>
  <c r="N209" i="41"/>
  <c r="I210" i="41" a="1"/>
  <c r="I210" i="41" s="1"/>
  <c r="N210" i="41"/>
  <c r="I211" i="41" a="1"/>
  <c r="I211" i="41" s="1"/>
  <c r="N211" i="41"/>
  <c r="I212" i="41" a="1"/>
  <c r="I212" i="41" s="1"/>
  <c r="N212" i="41"/>
  <c r="I213" i="41" a="1"/>
  <c r="I213" i="41" s="1"/>
  <c r="N213" i="41"/>
  <c r="I214" i="41" a="1"/>
  <c r="I214" i="41" s="1"/>
  <c r="N214" i="41"/>
  <c r="I215" i="41" a="1"/>
  <c r="I215" i="41" s="1"/>
  <c r="N215" i="41"/>
  <c r="I216" i="41" a="1"/>
  <c r="I216" i="41" s="1"/>
  <c r="N216" i="41"/>
  <c r="I217" i="41" a="1"/>
  <c r="I217" i="41" s="1"/>
  <c r="N217" i="41"/>
  <c r="I218" i="41" a="1"/>
  <c r="I218" i="41" s="1"/>
  <c r="N218" i="41"/>
  <c r="I219" i="41" a="1"/>
  <c r="I219" i="41" s="1"/>
  <c r="N219" i="41"/>
  <c r="I220" i="41" a="1"/>
  <c r="I220" i="41" s="1"/>
  <c r="N220" i="41"/>
  <c r="I221" i="41" a="1"/>
  <c r="I221" i="41" s="1"/>
  <c r="N221" i="41"/>
  <c r="I222" i="41" a="1"/>
  <c r="I222" i="41"/>
  <c r="N222" i="41"/>
  <c r="I223" i="41" a="1"/>
  <c r="I223" i="41" s="1"/>
  <c r="N223" i="41"/>
  <c r="I224" i="41" a="1"/>
  <c r="I224" i="41" s="1"/>
  <c r="N224" i="41"/>
  <c r="I225" i="41" a="1"/>
  <c r="I225" i="41" s="1"/>
  <c r="N225" i="41"/>
  <c r="I226" i="41" a="1"/>
  <c r="I226" i="41"/>
  <c r="N226" i="41"/>
  <c r="I227" i="41" a="1"/>
  <c r="I227" i="41" s="1"/>
  <c r="N227" i="41"/>
  <c r="I228" i="41" a="1"/>
  <c r="I228" i="41" s="1"/>
  <c r="N228" i="41"/>
  <c r="I229" i="41" a="1"/>
  <c r="I229" i="41" s="1"/>
  <c r="N229" i="41"/>
  <c r="I230" i="41" a="1"/>
  <c r="I230" i="41" s="1"/>
  <c r="N230" i="41"/>
  <c r="I231" i="41" a="1"/>
  <c r="I231" i="41" s="1"/>
  <c r="N231" i="41"/>
  <c r="I232" i="41" a="1"/>
  <c r="I232" i="41" s="1"/>
  <c r="N232" i="41"/>
  <c r="I233" i="41" a="1"/>
  <c r="I233" i="41" s="1"/>
  <c r="N233" i="41"/>
  <c r="I234" i="41" a="1"/>
  <c r="I234" i="41" s="1"/>
  <c r="N234" i="41"/>
  <c r="I235" i="41" a="1"/>
  <c r="I235" i="41" s="1"/>
  <c r="N235" i="41"/>
  <c r="I236" i="41" a="1"/>
  <c r="I236" i="41" s="1"/>
  <c r="N236" i="41"/>
  <c r="I237" i="41" a="1"/>
  <c r="I237" i="41" s="1"/>
  <c r="N237" i="41"/>
  <c r="I238" i="41" a="1"/>
  <c r="I238" i="41" s="1"/>
  <c r="N238" i="41"/>
  <c r="I239" i="41" a="1"/>
  <c r="I239" i="41" s="1"/>
  <c r="N239" i="41"/>
  <c r="I240" i="41" a="1"/>
  <c r="I240" i="41" s="1"/>
  <c r="N240" i="41"/>
  <c r="I241" i="41" a="1"/>
  <c r="I241" i="41" s="1"/>
  <c r="N241" i="41"/>
  <c r="I242" i="41" a="1"/>
  <c r="I242" i="41" s="1"/>
  <c r="N242" i="41"/>
  <c r="I243" i="41" a="1"/>
  <c r="I243" i="41" s="1"/>
  <c r="N243" i="41"/>
  <c r="I244" i="41" a="1"/>
  <c r="I244" i="41" s="1"/>
  <c r="N244" i="41"/>
  <c r="I245" i="41" a="1"/>
  <c r="I245" i="41" s="1"/>
  <c r="N245" i="41"/>
  <c r="I246" i="41" a="1"/>
  <c r="I246" i="41" s="1"/>
  <c r="N246" i="41"/>
  <c r="I247" i="41" a="1"/>
  <c r="I247" i="41" s="1"/>
  <c r="N247" i="41"/>
  <c r="I248" i="41" a="1"/>
  <c r="I248" i="41" s="1"/>
  <c r="N248" i="41"/>
  <c r="I249" i="41" a="1"/>
  <c r="I249" i="41" s="1"/>
  <c r="N249" i="41"/>
  <c r="I250" i="41" a="1"/>
  <c r="I250" i="41" s="1"/>
  <c r="N250" i="41"/>
  <c r="I251" i="41" a="1"/>
  <c r="I251" i="41" s="1"/>
  <c r="N251" i="41"/>
  <c r="I252" i="41" a="1"/>
  <c r="I252" i="41" s="1"/>
  <c r="N252" i="41"/>
  <c r="I253" i="41" a="1"/>
  <c r="I253" i="41" s="1"/>
  <c r="N253" i="41"/>
  <c r="I254" i="41" a="1"/>
  <c r="I254" i="41" s="1"/>
  <c r="N254" i="41"/>
  <c r="I255" i="41" a="1"/>
  <c r="I255" i="41" s="1"/>
  <c r="N255" i="41"/>
  <c r="I256" i="41" a="1"/>
  <c r="I256" i="41" s="1"/>
  <c r="N256" i="41"/>
  <c r="I257" i="41" a="1"/>
  <c r="I257" i="41" s="1"/>
  <c r="N257" i="41"/>
  <c r="I258" i="41" a="1"/>
  <c r="I258" i="41" s="1"/>
  <c r="N258" i="41"/>
  <c r="I259" i="41" a="1"/>
  <c r="I259" i="41" s="1"/>
  <c r="N259" i="41"/>
  <c r="I260" i="41" a="1"/>
  <c r="I260" i="41" s="1"/>
  <c r="N260" i="41"/>
  <c r="I261" i="41" a="1"/>
  <c r="I261" i="41" s="1"/>
  <c r="N261" i="41"/>
  <c r="I262" i="41" a="1"/>
  <c r="I262" i="41" s="1"/>
  <c r="N262" i="41"/>
  <c r="I263" i="41" a="1"/>
  <c r="I263" i="41" s="1"/>
  <c r="N263" i="41"/>
  <c r="I264" i="41" a="1"/>
  <c r="I264" i="41" s="1"/>
  <c r="N264" i="41"/>
  <c r="I265" i="41" a="1"/>
  <c r="I265" i="41" s="1"/>
  <c r="N265" i="41"/>
  <c r="I266" i="41" a="1"/>
  <c r="I266" i="41" s="1"/>
  <c r="N266" i="41"/>
  <c r="I267" i="41" a="1"/>
  <c r="I267" i="41" s="1"/>
  <c r="N267" i="41"/>
  <c r="I268" i="41" a="1"/>
  <c r="I268" i="41" s="1"/>
  <c r="N268" i="41"/>
  <c r="I269" i="41" a="1"/>
  <c r="I269" i="41" s="1"/>
  <c r="N269" i="41"/>
  <c r="I270" i="41" a="1"/>
  <c r="I270" i="41" s="1"/>
  <c r="N270" i="41"/>
  <c r="I271" i="41" a="1"/>
  <c r="I271" i="41" s="1"/>
  <c r="N271" i="41"/>
  <c r="I272" i="41" a="1"/>
  <c r="I272" i="41" s="1"/>
  <c r="N272" i="41"/>
  <c r="I273" i="41" a="1"/>
  <c r="I273" i="41" s="1"/>
  <c r="N273" i="41"/>
  <c r="I274" i="41" a="1"/>
  <c r="I274" i="41" s="1"/>
  <c r="N274" i="41"/>
  <c r="I275" i="41" a="1"/>
  <c r="I275" i="41" s="1"/>
  <c r="N275" i="41"/>
  <c r="I276" i="41" a="1"/>
  <c r="I276" i="41" s="1"/>
  <c r="N276" i="41"/>
  <c r="I277" i="41" a="1"/>
  <c r="I277" i="41" s="1"/>
  <c r="N277" i="41"/>
  <c r="I278" i="41" a="1"/>
  <c r="I278" i="41" s="1"/>
  <c r="N278" i="41"/>
  <c r="I279" i="41" a="1"/>
  <c r="I279" i="41" s="1"/>
  <c r="N279" i="41"/>
  <c r="I280" i="41" a="1"/>
  <c r="I280" i="41" s="1"/>
  <c r="N280" i="41"/>
  <c r="I281" i="41" a="1"/>
  <c r="I281" i="41" s="1"/>
  <c r="N281" i="41"/>
  <c r="I282" i="41" a="1"/>
  <c r="I282" i="41" s="1"/>
  <c r="N282" i="41"/>
  <c r="I283" i="41" a="1"/>
  <c r="I283" i="41" s="1"/>
  <c r="N283" i="41"/>
  <c r="I284" i="41" a="1"/>
  <c r="I284" i="41" s="1"/>
  <c r="N284" i="41"/>
  <c r="I285" i="41" a="1"/>
  <c r="I285" i="41" s="1"/>
  <c r="N285" i="41"/>
  <c r="I286" i="41" a="1"/>
  <c r="I286" i="41" s="1"/>
  <c r="N286" i="41"/>
  <c r="I287" i="41" a="1"/>
  <c r="I287" i="41" s="1"/>
  <c r="N287" i="41"/>
  <c r="I288" i="41" a="1"/>
  <c r="I288" i="41" s="1"/>
  <c r="N288" i="41"/>
  <c r="I289" i="41" a="1"/>
  <c r="I289" i="41" s="1"/>
  <c r="N289" i="41"/>
  <c r="I290" i="41" a="1"/>
  <c r="I290" i="41" s="1"/>
  <c r="N290" i="41"/>
  <c r="I291" i="41" a="1"/>
  <c r="I291" i="41" s="1"/>
  <c r="N291" i="41"/>
  <c r="I292" i="41" a="1"/>
  <c r="I292" i="41" s="1"/>
  <c r="N292" i="41"/>
  <c r="I293" i="41" a="1"/>
  <c r="I293" i="41" s="1"/>
  <c r="N293" i="41"/>
  <c r="I294" i="41" a="1"/>
  <c r="I294" i="41" s="1"/>
  <c r="N294" i="41"/>
  <c r="I295" i="41" a="1"/>
  <c r="I295" i="41" s="1"/>
  <c r="N295" i="41"/>
  <c r="I296" i="41" a="1"/>
  <c r="I296" i="41"/>
  <c r="N296" i="41"/>
  <c r="I297" i="41" a="1"/>
  <c r="I297" i="41" s="1"/>
  <c r="N297" i="41"/>
  <c r="I298" i="41" a="1"/>
  <c r="I298" i="41" s="1"/>
  <c r="N298" i="41"/>
  <c r="I299" i="41" a="1"/>
  <c r="I299" i="41" s="1"/>
  <c r="N299" i="41"/>
  <c r="I300" i="41" a="1"/>
  <c r="I300" i="41" s="1"/>
  <c r="N300" i="41"/>
  <c r="I301" i="41" a="1"/>
  <c r="I301" i="41" s="1"/>
  <c r="N301" i="41"/>
  <c r="I302" i="41" a="1"/>
  <c r="I302" i="41" s="1"/>
  <c r="N302" i="41"/>
  <c r="I303" i="41" a="1"/>
  <c r="I303" i="41" s="1"/>
  <c r="N303" i="41"/>
  <c r="I304" i="41" a="1"/>
  <c r="I304" i="41" s="1"/>
  <c r="N304" i="41"/>
  <c r="I305" i="41" a="1"/>
  <c r="I305" i="41"/>
  <c r="N305" i="41"/>
  <c r="I306" i="41" a="1"/>
  <c r="I306" i="41"/>
  <c r="N306" i="41"/>
  <c r="I307" i="41" a="1"/>
  <c r="I307" i="41" s="1"/>
  <c r="N307" i="41"/>
  <c r="I308" i="41" a="1"/>
  <c r="I308" i="41" s="1"/>
  <c r="N308" i="41"/>
  <c r="I309" i="41" a="1"/>
  <c r="I309" i="41" s="1"/>
  <c r="N309" i="41"/>
  <c r="I310" i="41" a="1"/>
  <c r="I310" i="41" s="1"/>
  <c r="N310" i="41"/>
  <c r="I311" i="41" a="1"/>
  <c r="I311" i="41" s="1"/>
  <c r="N311" i="41"/>
  <c r="I312" i="41" a="1"/>
  <c r="I312" i="41" s="1"/>
  <c r="N312" i="41"/>
  <c r="I313" i="41" a="1"/>
  <c r="I313" i="41" s="1"/>
  <c r="N313" i="41"/>
  <c r="I314" i="41" a="1"/>
  <c r="I314" i="41" s="1"/>
  <c r="N314" i="41"/>
  <c r="I315" i="41" a="1"/>
  <c r="I315" i="41" s="1"/>
  <c r="N315" i="41"/>
  <c r="I316" i="41" a="1"/>
  <c r="I316" i="41" s="1"/>
  <c r="N316" i="41"/>
  <c r="I317" i="41" a="1"/>
  <c r="I317" i="41" s="1"/>
  <c r="N317" i="41"/>
  <c r="I318" i="41" a="1"/>
  <c r="I318" i="41" s="1"/>
  <c r="N318" i="41"/>
  <c r="I319" i="41" a="1"/>
  <c r="I319" i="41" s="1"/>
  <c r="N319" i="41"/>
  <c r="I320" i="41" a="1"/>
  <c r="I320" i="41" s="1"/>
  <c r="N320" i="41"/>
  <c r="I321" i="41" a="1"/>
  <c r="I321" i="41" s="1"/>
  <c r="N321" i="41"/>
  <c r="I322" i="41" a="1"/>
  <c r="I322" i="41" s="1"/>
  <c r="N322" i="41"/>
  <c r="I323" i="41" a="1"/>
  <c r="I323" i="41" s="1"/>
  <c r="N323" i="41"/>
  <c r="I324" i="41" a="1"/>
  <c r="I324" i="41" s="1"/>
  <c r="N324" i="41"/>
  <c r="I325" i="41" a="1"/>
  <c r="I325" i="41" s="1"/>
  <c r="N325" i="41"/>
  <c r="I326" i="41" a="1"/>
  <c r="I326" i="41" s="1"/>
  <c r="N326" i="41"/>
  <c r="I327" i="41" a="1"/>
  <c r="I327" i="41" s="1"/>
  <c r="N327" i="41"/>
  <c r="I328" i="41" a="1"/>
  <c r="I328" i="41"/>
  <c r="N328" i="41"/>
  <c r="I329" i="41" a="1"/>
  <c r="I329" i="41"/>
  <c r="N329" i="41"/>
  <c r="I330" i="41" a="1"/>
  <c r="I330" i="41" s="1"/>
  <c r="N330" i="41"/>
  <c r="I331" i="41" a="1"/>
  <c r="I331" i="41" s="1"/>
  <c r="N331" i="41"/>
  <c r="I332" i="41" a="1"/>
  <c r="I332" i="41" s="1"/>
  <c r="N332" i="41"/>
  <c r="I333" i="41" a="1"/>
  <c r="I333" i="41" s="1"/>
  <c r="N333" i="41"/>
  <c r="I334" i="41" a="1"/>
  <c r="I334" i="41" s="1"/>
  <c r="N334" i="41"/>
  <c r="I335" i="41" a="1"/>
  <c r="I335" i="41" s="1"/>
  <c r="N335" i="41"/>
  <c r="I336" i="41" a="1"/>
  <c r="I336" i="41" s="1"/>
  <c r="N336" i="41"/>
  <c r="I337" i="41" a="1"/>
  <c r="I337" i="41" s="1"/>
  <c r="N337" i="41"/>
  <c r="I338" i="41" a="1"/>
  <c r="I338" i="41" s="1"/>
  <c r="N338" i="41"/>
  <c r="I339" i="41" a="1"/>
  <c r="I339" i="41" s="1"/>
  <c r="N339" i="41"/>
  <c r="I340" i="41" a="1"/>
  <c r="I340" i="41" s="1"/>
  <c r="N340" i="41"/>
  <c r="I341" i="41" a="1"/>
  <c r="I341" i="41" s="1"/>
  <c r="N341" i="41"/>
  <c r="I342" i="41" a="1"/>
  <c r="I342" i="41" s="1"/>
  <c r="N342" i="41"/>
  <c r="I343" i="41" a="1"/>
  <c r="I343" i="41" s="1"/>
  <c r="N343" i="41"/>
  <c r="I344" i="41" a="1"/>
  <c r="I344" i="41" s="1"/>
  <c r="N344" i="41"/>
  <c r="I345" i="41" a="1"/>
  <c r="I345" i="41" s="1"/>
  <c r="N345" i="41"/>
  <c r="I346" i="41" a="1"/>
  <c r="I346" i="41" s="1"/>
  <c r="N346" i="41"/>
  <c r="I347" i="41" a="1"/>
  <c r="I347" i="41" s="1"/>
  <c r="N347" i="41"/>
  <c r="I348" i="41" a="1"/>
  <c r="I348" i="41" s="1"/>
  <c r="N348" i="41"/>
  <c r="I349" i="41" a="1"/>
  <c r="I349" i="41" s="1"/>
  <c r="N349" i="41"/>
  <c r="I350" i="41" a="1"/>
  <c r="I350" i="41" s="1"/>
  <c r="N350" i="41"/>
  <c r="I351" i="41" a="1"/>
  <c r="I351" i="41" s="1"/>
  <c r="N351" i="41"/>
  <c r="I352" i="41" a="1"/>
  <c r="I352" i="41" s="1"/>
  <c r="N352" i="41"/>
  <c r="I353" i="41" a="1"/>
  <c r="I353" i="41" s="1"/>
  <c r="N353" i="41"/>
  <c r="I354" i="41" a="1"/>
  <c r="I354" i="41" s="1"/>
  <c r="N354" i="41"/>
  <c r="I355" i="41" a="1"/>
  <c r="I355" i="41" s="1"/>
  <c r="N355" i="41"/>
  <c r="I356" i="41" a="1"/>
  <c r="I356" i="41" s="1"/>
  <c r="N356" i="41"/>
  <c r="I357" i="41" a="1"/>
  <c r="I357" i="41" s="1"/>
  <c r="N357" i="41"/>
  <c r="I358" i="41" a="1"/>
  <c r="I358" i="41" s="1"/>
  <c r="N358" i="41"/>
  <c r="I359" i="41" a="1"/>
  <c r="I359" i="41" s="1"/>
  <c r="N359" i="41"/>
  <c r="I360" i="41" a="1"/>
  <c r="I360" i="41" s="1"/>
  <c r="N360" i="41"/>
  <c r="I361" i="41" a="1"/>
  <c r="I361" i="41" s="1"/>
  <c r="N361" i="41"/>
  <c r="I362" i="41" a="1"/>
  <c r="I362" i="41" s="1"/>
  <c r="N362" i="41"/>
  <c r="I363" i="41" a="1"/>
  <c r="I363" i="41" s="1"/>
  <c r="N363" i="41"/>
  <c r="I364" i="41" a="1"/>
  <c r="I364" i="41" s="1"/>
  <c r="N364" i="41"/>
  <c r="I365" i="41" a="1"/>
  <c r="I365" i="41" s="1"/>
  <c r="N365" i="41"/>
  <c r="I366" i="41" a="1"/>
  <c r="I366" i="41" s="1"/>
  <c r="N366" i="41"/>
  <c r="I367" i="41" a="1"/>
  <c r="I367" i="41" s="1"/>
  <c r="N367" i="41"/>
  <c r="I368" i="41" a="1"/>
  <c r="I368" i="41" s="1"/>
  <c r="N368" i="41"/>
  <c r="I369" i="41" a="1"/>
  <c r="I369" i="41" s="1"/>
  <c r="N369" i="41"/>
  <c r="I370" i="41" a="1"/>
  <c r="I370" i="41" s="1"/>
  <c r="N370" i="41"/>
  <c r="I371" i="41" a="1"/>
  <c r="I371" i="41" s="1"/>
  <c r="N371" i="41"/>
  <c r="I372" i="41" a="1"/>
  <c r="I372" i="41" s="1"/>
  <c r="N372" i="41"/>
  <c r="I373" i="41" a="1"/>
  <c r="I373" i="41" s="1"/>
  <c r="N373" i="41"/>
  <c r="I374" i="41" a="1"/>
  <c r="I374" i="41" s="1"/>
  <c r="N374" i="41"/>
  <c r="I375" i="41" a="1"/>
  <c r="I375" i="41" s="1"/>
  <c r="N375" i="41"/>
  <c r="I376" i="41" a="1"/>
  <c r="I376" i="41" s="1"/>
  <c r="N376" i="41"/>
  <c r="I377" i="41" a="1"/>
  <c r="I377" i="41" s="1"/>
  <c r="N377" i="41"/>
  <c r="I378" i="41" a="1"/>
  <c r="I378" i="41" s="1"/>
  <c r="N378" i="41"/>
  <c r="I379" i="41" a="1"/>
  <c r="I379" i="41" s="1"/>
  <c r="N379" i="41"/>
  <c r="I380" i="41" a="1"/>
  <c r="I380" i="41" s="1"/>
  <c r="N380" i="41"/>
  <c r="I381" i="41" a="1"/>
  <c r="I381" i="41" s="1"/>
  <c r="N381" i="41"/>
  <c r="I382" i="41" a="1"/>
  <c r="I382" i="41" s="1"/>
  <c r="N382" i="41"/>
  <c r="I383" i="41" a="1"/>
  <c r="I383" i="41" s="1"/>
  <c r="N383" i="41"/>
  <c r="I384" i="41" a="1"/>
  <c r="I384" i="41" s="1"/>
  <c r="N384" i="41"/>
  <c r="I385" i="41" a="1"/>
  <c r="I385" i="41" s="1"/>
  <c r="N385" i="41"/>
  <c r="I386" i="41" a="1"/>
  <c r="I386" i="41" s="1"/>
  <c r="N386" i="41"/>
  <c r="I387" i="41" a="1"/>
  <c r="I387" i="41" s="1"/>
  <c r="N387" i="41"/>
  <c r="I388" i="41" a="1"/>
  <c r="I388" i="41" s="1"/>
  <c r="N388" i="41"/>
  <c r="I389" i="41" a="1"/>
  <c r="I389" i="41" s="1"/>
  <c r="N389" i="41"/>
  <c r="I390" i="41" a="1"/>
  <c r="I390" i="41"/>
  <c r="N390" i="41"/>
  <c r="I391" i="41" a="1"/>
  <c r="I391" i="41" s="1"/>
  <c r="N391" i="41"/>
  <c r="I392" i="41" a="1"/>
  <c r="I392" i="41" s="1"/>
  <c r="N392" i="41"/>
  <c r="I393" i="41" a="1"/>
  <c r="I393" i="41" s="1"/>
  <c r="N393" i="41"/>
  <c r="I394" i="41" a="1"/>
  <c r="I394" i="41" s="1"/>
  <c r="N394" i="41"/>
  <c r="I395" i="41" a="1"/>
  <c r="I395" i="41" s="1"/>
  <c r="N395" i="41"/>
  <c r="I396" i="41" a="1"/>
  <c r="I396" i="41" s="1"/>
  <c r="N396" i="41"/>
  <c r="I397" i="41" a="1"/>
  <c r="I397" i="41" s="1"/>
  <c r="N397" i="41"/>
  <c r="I398" i="41" a="1"/>
  <c r="I398" i="41" s="1"/>
  <c r="N398" i="41"/>
  <c r="I399" i="41" a="1"/>
  <c r="I399" i="41" s="1"/>
  <c r="N399" i="41"/>
  <c r="I400" i="41" a="1"/>
  <c r="I400" i="41" s="1"/>
  <c r="N400" i="41"/>
  <c r="I401" i="41" a="1"/>
  <c r="I401" i="41" s="1"/>
  <c r="N401" i="41"/>
  <c r="I402" i="41" a="1"/>
  <c r="I402" i="41" s="1"/>
  <c r="N402" i="41"/>
  <c r="I403" i="41" a="1"/>
  <c r="I403" i="41" s="1"/>
  <c r="N403" i="41"/>
  <c r="I404" i="41" a="1"/>
  <c r="I404" i="41" s="1"/>
  <c r="N404" i="41"/>
  <c r="I405" i="41" a="1"/>
  <c r="I405" i="41" s="1"/>
  <c r="N405" i="41"/>
  <c r="I406" i="41" a="1"/>
  <c r="I406" i="41" s="1"/>
  <c r="N406" i="41"/>
  <c r="I407" i="41" a="1"/>
  <c r="I407" i="41" s="1"/>
  <c r="N407" i="41"/>
  <c r="I408" i="41" a="1"/>
  <c r="I408" i="41" s="1"/>
  <c r="N408" i="41"/>
  <c r="I409" i="41" a="1"/>
  <c r="I409" i="41" s="1"/>
  <c r="N409" i="41"/>
  <c r="I410" i="41" a="1"/>
  <c r="I410" i="41" s="1"/>
  <c r="N410" i="41"/>
  <c r="I411" i="41" a="1"/>
  <c r="I411" i="41" s="1"/>
  <c r="N411" i="41"/>
  <c r="I412" i="41" a="1"/>
  <c r="I412" i="41" s="1"/>
  <c r="N412" i="41"/>
  <c r="I413" i="41" a="1"/>
  <c r="I413" i="41" s="1"/>
  <c r="N413" i="41"/>
  <c r="I414" i="41" a="1"/>
  <c r="I414" i="41" s="1"/>
  <c r="N414" i="41"/>
  <c r="I415" i="41" a="1"/>
  <c r="I415" i="41" s="1"/>
  <c r="N415" i="41"/>
  <c r="I416" i="41" a="1"/>
  <c r="I416" i="41" s="1"/>
  <c r="N416" i="41"/>
  <c r="I417" i="41" a="1"/>
  <c r="I417" i="41" s="1"/>
  <c r="N417" i="41"/>
  <c r="I418" i="41" a="1"/>
  <c r="I418" i="41" s="1"/>
  <c r="N418" i="41"/>
  <c r="I419" i="41" a="1"/>
  <c r="I419" i="41" s="1"/>
  <c r="N419" i="41"/>
  <c r="I420" i="41" a="1"/>
  <c r="I420" i="41" s="1"/>
  <c r="N420" i="41"/>
  <c r="I421" i="41" a="1"/>
  <c r="I421" i="41" s="1"/>
  <c r="N421" i="41"/>
  <c r="I422" i="41" a="1"/>
  <c r="I422" i="41" s="1"/>
  <c r="N422" i="41"/>
  <c r="I423" i="41" a="1"/>
  <c r="I423" i="41" s="1"/>
  <c r="N423" i="41"/>
  <c r="I424" i="41" a="1"/>
  <c r="I424" i="41" s="1"/>
  <c r="N424" i="41"/>
  <c r="I425" i="41" a="1"/>
  <c r="I425" i="41" s="1"/>
  <c r="N425" i="41"/>
  <c r="I426" i="41" a="1"/>
  <c r="I426" i="41" s="1"/>
  <c r="N426" i="41"/>
  <c r="I427" i="41" a="1"/>
  <c r="I427" i="41" s="1"/>
  <c r="N427" i="41"/>
  <c r="I428" i="41" a="1"/>
  <c r="I428" i="41" s="1"/>
  <c r="N428" i="41"/>
  <c r="I429" i="41" a="1"/>
  <c r="I429" i="41" s="1"/>
  <c r="N429" i="41"/>
  <c r="I430" i="41" a="1"/>
  <c r="I430" i="41" s="1"/>
  <c r="N430" i="41"/>
  <c r="I431" i="41" a="1"/>
  <c r="I431" i="41" s="1"/>
  <c r="N431" i="41"/>
  <c r="I432" i="41" a="1"/>
  <c r="I432" i="41" s="1"/>
  <c r="N432" i="41"/>
  <c r="I433" i="41" a="1"/>
  <c r="I433" i="41" s="1"/>
  <c r="N433" i="41"/>
  <c r="I434" i="41" a="1"/>
  <c r="I434" i="41" s="1"/>
  <c r="N434" i="41"/>
  <c r="I435" i="41" a="1"/>
  <c r="I435" i="41" s="1"/>
  <c r="N435" i="41"/>
  <c r="I436" i="41" a="1"/>
  <c r="I436" i="41" s="1"/>
  <c r="N436" i="41"/>
  <c r="I437" i="41" a="1"/>
  <c r="I437" i="41" s="1"/>
  <c r="N437" i="41"/>
  <c r="I438" i="41" a="1"/>
  <c r="I438" i="41" s="1"/>
  <c r="N438" i="41"/>
  <c r="I439" i="41" a="1"/>
  <c r="I439" i="41" s="1"/>
  <c r="N439" i="41"/>
  <c r="I440" i="41" a="1"/>
  <c r="I440" i="41" s="1"/>
  <c r="N440" i="41"/>
  <c r="I441" i="41" a="1"/>
  <c r="I441" i="41" s="1"/>
  <c r="N441" i="41"/>
  <c r="I442" i="41" a="1"/>
  <c r="I442" i="41" s="1"/>
  <c r="N442" i="41"/>
  <c r="I443" i="41" a="1"/>
  <c r="I443" i="41" s="1"/>
  <c r="N443" i="41"/>
  <c r="I444" i="41" a="1"/>
  <c r="I444" i="41" s="1"/>
  <c r="N444" i="41"/>
  <c r="I445" i="41" a="1"/>
  <c r="I445" i="41" s="1"/>
  <c r="N445" i="41"/>
  <c r="I446" i="41" a="1"/>
  <c r="I446" i="41" s="1"/>
  <c r="N446" i="41"/>
  <c r="I447" i="41" a="1"/>
  <c r="I447" i="41" s="1"/>
  <c r="N447" i="41"/>
  <c r="I448" i="41" a="1"/>
  <c r="I448" i="41" s="1"/>
  <c r="N448" i="41"/>
  <c r="I449" i="41" a="1"/>
  <c r="I449" i="41" s="1"/>
  <c r="N449" i="41"/>
  <c r="I450" i="41" a="1"/>
  <c r="I450" i="41" s="1"/>
  <c r="N450" i="41"/>
  <c r="I451" i="41" a="1"/>
  <c r="I451" i="41" s="1"/>
  <c r="N451" i="41"/>
  <c r="I452" i="41" a="1"/>
  <c r="I452" i="41" s="1"/>
  <c r="N452" i="41"/>
  <c r="I453" i="41" a="1"/>
  <c r="I453" i="41" s="1"/>
  <c r="N453" i="41"/>
  <c r="I454" i="41" a="1"/>
  <c r="I454" i="41" s="1"/>
  <c r="N454" i="41"/>
  <c r="I455" i="41" a="1"/>
  <c r="I455" i="41" s="1"/>
  <c r="N455" i="41"/>
  <c r="I456" i="41" a="1"/>
  <c r="I456" i="41" s="1"/>
  <c r="N456" i="41"/>
  <c r="I457" i="41" a="1"/>
  <c r="I457" i="41" s="1"/>
  <c r="N457" i="41"/>
  <c r="I458" i="41" a="1"/>
  <c r="I458" i="41" s="1"/>
  <c r="N458" i="41"/>
  <c r="I459" i="41" a="1"/>
  <c r="I459" i="41" s="1"/>
  <c r="N459" i="41"/>
  <c r="I460" i="41" a="1"/>
  <c r="I460" i="41" s="1"/>
  <c r="N460" i="41"/>
  <c r="I461" i="41" a="1"/>
  <c r="I461" i="41" s="1"/>
  <c r="N461" i="41"/>
  <c r="I462" i="41" a="1"/>
  <c r="I462" i="41"/>
  <c r="N462" i="41"/>
  <c r="I463" i="41" a="1"/>
  <c r="I463" i="41" s="1"/>
  <c r="N463" i="41"/>
  <c r="I464" i="41" a="1"/>
  <c r="I464" i="41" s="1"/>
  <c r="N464" i="41"/>
  <c r="I465" i="41" a="1"/>
  <c r="I465" i="41" s="1"/>
  <c r="N465" i="41"/>
  <c r="I466" i="41" a="1"/>
  <c r="I466" i="41"/>
  <c r="N466" i="41"/>
  <c r="I467" i="41" a="1"/>
  <c r="I467" i="41" s="1"/>
  <c r="N467" i="41"/>
  <c r="I468" i="41" a="1"/>
  <c r="I468" i="41" s="1"/>
  <c r="N468" i="41"/>
  <c r="I469" i="41" a="1"/>
  <c r="I469" i="41" s="1"/>
  <c r="N469" i="41"/>
  <c r="I470" i="41" a="1"/>
  <c r="I470" i="41" s="1"/>
  <c r="N470" i="41"/>
  <c r="I471" i="41" a="1"/>
  <c r="I471" i="41" s="1"/>
  <c r="N471" i="41"/>
  <c r="I472" i="41" a="1"/>
  <c r="I472" i="41" s="1"/>
  <c r="N472" i="41"/>
  <c r="I473" i="41" a="1"/>
  <c r="I473" i="41" s="1"/>
  <c r="N473" i="41"/>
  <c r="I474" i="41" a="1"/>
  <c r="I474" i="41" s="1"/>
  <c r="N474" i="41"/>
  <c r="I475" i="41" a="1"/>
  <c r="I475" i="41" s="1"/>
  <c r="N475" i="41"/>
  <c r="I476" i="41" a="1"/>
  <c r="I476" i="41" s="1"/>
  <c r="N476" i="41"/>
  <c r="I477" i="41" a="1"/>
  <c r="I477" i="41"/>
  <c r="N477" i="41"/>
  <c r="I478" i="41" a="1"/>
  <c r="I478" i="41" s="1"/>
  <c r="N478" i="41"/>
  <c r="I479" i="41" a="1"/>
  <c r="I479" i="41" s="1"/>
  <c r="N479" i="41"/>
  <c r="I480" i="41" a="1"/>
  <c r="I480" i="41" s="1"/>
  <c r="N480" i="41"/>
  <c r="I481" i="41" a="1"/>
  <c r="I481" i="41" s="1"/>
  <c r="N481" i="41"/>
  <c r="I482" i="41" a="1"/>
  <c r="I482" i="41" s="1"/>
  <c r="N482" i="41"/>
  <c r="I483" i="41" a="1"/>
  <c r="I483" i="41" s="1"/>
  <c r="N483" i="41"/>
  <c r="I484" i="41" a="1"/>
  <c r="I484" i="41" s="1"/>
  <c r="N484" i="41"/>
  <c r="I485" i="41" a="1"/>
  <c r="I485" i="41" s="1"/>
  <c r="N485" i="41"/>
  <c r="I486" i="41" a="1"/>
  <c r="I486" i="41" s="1"/>
  <c r="N486" i="41"/>
  <c r="I487" i="41" a="1"/>
  <c r="I487" i="41" s="1"/>
  <c r="N487" i="41"/>
  <c r="I488" i="41" a="1"/>
  <c r="I488" i="41" s="1"/>
  <c r="N488" i="41"/>
  <c r="I489" i="41" a="1"/>
  <c r="I489" i="41" s="1"/>
  <c r="N489" i="41"/>
  <c r="I490" i="41" a="1"/>
  <c r="I490" i="41"/>
  <c r="N490" i="41"/>
  <c r="I491" i="41" a="1"/>
  <c r="I491" i="41" s="1"/>
  <c r="N491" i="41"/>
  <c r="I492" i="41" a="1"/>
  <c r="I492" i="41" s="1"/>
  <c r="N492" i="41"/>
  <c r="I493" i="41" a="1"/>
  <c r="I493" i="41" s="1"/>
  <c r="N493" i="41"/>
  <c r="I494" i="41" a="1"/>
  <c r="I494" i="41" s="1"/>
  <c r="N494" i="41"/>
  <c r="I495" i="41" a="1"/>
  <c r="I495" i="41" s="1"/>
  <c r="N495" i="41"/>
  <c r="I496" i="41" a="1"/>
  <c r="I496" i="41" s="1"/>
  <c r="N496" i="41"/>
  <c r="I497" i="41" a="1"/>
  <c r="I497" i="41" s="1"/>
  <c r="N497" i="41"/>
  <c r="I498" i="41" a="1"/>
  <c r="I498" i="41" s="1"/>
  <c r="N498" i="41"/>
  <c r="I499" i="41" a="1"/>
  <c r="I499" i="41" s="1"/>
  <c r="N499" i="41"/>
  <c r="I500" i="41" a="1"/>
  <c r="I500" i="41" s="1"/>
  <c r="N500" i="41"/>
  <c r="I501" i="41" a="1"/>
  <c r="I501" i="41" s="1"/>
  <c r="N501" i="41"/>
  <c r="I502" i="41" a="1"/>
  <c r="I502" i="41" s="1"/>
  <c r="N502" i="41"/>
  <c r="I503" i="41" a="1"/>
  <c r="I503" i="41" s="1"/>
  <c r="N503" i="41"/>
  <c r="I504" i="41" a="1"/>
  <c r="I504" i="41" s="1"/>
  <c r="N504" i="41"/>
  <c r="I505" i="41" a="1"/>
  <c r="I505" i="41" s="1"/>
  <c r="N505" i="41"/>
  <c r="I506" i="41" a="1"/>
  <c r="I506" i="41" s="1"/>
  <c r="N506" i="41"/>
  <c r="I507" i="41" a="1"/>
  <c r="I507" i="41" s="1"/>
  <c r="N507" i="41"/>
  <c r="I508" i="41" a="1"/>
  <c r="I508" i="41" s="1"/>
  <c r="N508" i="41"/>
  <c r="I509" i="41" a="1"/>
  <c r="I509" i="41" s="1"/>
  <c r="N509" i="41"/>
  <c r="I510" i="41" a="1"/>
  <c r="I510" i="41" s="1"/>
  <c r="N510" i="41"/>
  <c r="I511" i="41" a="1"/>
  <c r="I511" i="41" s="1"/>
  <c r="N511" i="41"/>
  <c r="I512" i="41" a="1"/>
  <c r="I512" i="41" s="1"/>
  <c r="N512" i="41"/>
  <c r="I513" i="41" a="1"/>
  <c r="I513" i="41" s="1"/>
  <c r="N513" i="41"/>
  <c r="I514" i="41" a="1"/>
  <c r="I514" i="41" s="1"/>
  <c r="N514" i="41"/>
  <c r="I515" i="41" a="1"/>
  <c r="I515" i="41" s="1"/>
  <c r="N515" i="41"/>
  <c r="N515" i="44"/>
  <c r="I515" i="44" a="1"/>
  <c r="I515" i="44" s="1"/>
  <c r="N514" i="44"/>
  <c r="I514" i="44" a="1"/>
  <c r="I514" i="44" s="1"/>
  <c r="N513" i="44"/>
  <c r="I513" i="44" a="1"/>
  <c r="I513" i="44" s="1"/>
  <c r="N512" i="44"/>
  <c r="I512" i="44" a="1"/>
  <c r="I512" i="44" s="1"/>
  <c r="N511" i="44"/>
  <c r="I511" i="44" a="1"/>
  <c r="I511" i="44" s="1"/>
  <c r="N510" i="44"/>
  <c r="I510" i="44" a="1"/>
  <c r="I510" i="44" s="1"/>
  <c r="N509" i="44"/>
  <c r="I509" i="44" a="1"/>
  <c r="I509" i="44" s="1"/>
  <c r="N508" i="44"/>
  <c r="I508" i="44" a="1"/>
  <c r="I508" i="44" s="1"/>
  <c r="N507" i="44"/>
  <c r="I507" i="44" a="1"/>
  <c r="I507" i="44" s="1"/>
  <c r="N506" i="44"/>
  <c r="I506" i="44" a="1"/>
  <c r="I506" i="44" s="1"/>
  <c r="N505" i="44"/>
  <c r="I505" i="44" a="1"/>
  <c r="I505" i="44" s="1"/>
  <c r="N504" i="44"/>
  <c r="I504" i="44" a="1"/>
  <c r="I504" i="44" s="1"/>
  <c r="N503" i="44"/>
  <c r="I503" i="44" a="1"/>
  <c r="I503" i="44" s="1"/>
  <c r="N502" i="44"/>
  <c r="I502" i="44" a="1"/>
  <c r="I502" i="44" s="1"/>
  <c r="N501" i="44"/>
  <c r="I501" i="44" a="1"/>
  <c r="I501" i="44" s="1"/>
  <c r="N500" i="44"/>
  <c r="I500" i="44" a="1"/>
  <c r="I500" i="44" s="1"/>
  <c r="N499" i="44"/>
  <c r="I499" i="44" a="1"/>
  <c r="I499" i="44" s="1"/>
  <c r="N498" i="44"/>
  <c r="I498" i="44" a="1"/>
  <c r="I498" i="44" s="1"/>
  <c r="N497" i="44"/>
  <c r="I497" i="44" a="1"/>
  <c r="I497" i="44" s="1"/>
  <c r="N496" i="44"/>
  <c r="I496" i="44" a="1"/>
  <c r="I496" i="44" s="1"/>
  <c r="N495" i="44"/>
  <c r="I495" i="44" a="1"/>
  <c r="I495" i="44" s="1"/>
  <c r="N494" i="44"/>
  <c r="I494" i="44" a="1"/>
  <c r="I494" i="44" s="1"/>
  <c r="N493" i="44"/>
  <c r="I493" i="44" a="1"/>
  <c r="I493" i="44" s="1"/>
  <c r="N492" i="44"/>
  <c r="I492" i="44" a="1"/>
  <c r="I492" i="44" s="1"/>
  <c r="N491" i="44"/>
  <c r="I491" i="44" a="1"/>
  <c r="I491" i="44" s="1"/>
  <c r="N490" i="44"/>
  <c r="I490" i="44" a="1"/>
  <c r="I490" i="44" s="1"/>
  <c r="N489" i="44"/>
  <c r="I489" i="44" a="1"/>
  <c r="I489" i="44" s="1"/>
  <c r="N488" i="44"/>
  <c r="I488" i="44" a="1"/>
  <c r="I488" i="44" s="1"/>
  <c r="N487" i="44"/>
  <c r="I487" i="44" a="1"/>
  <c r="I487" i="44" s="1"/>
  <c r="N486" i="44"/>
  <c r="I486" i="44" a="1"/>
  <c r="I486" i="44" s="1"/>
  <c r="N485" i="44"/>
  <c r="I485" i="44" a="1"/>
  <c r="I485" i="44" s="1"/>
  <c r="N484" i="44"/>
  <c r="I484" i="44" a="1"/>
  <c r="I484" i="44" s="1"/>
  <c r="N483" i="44"/>
  <c r="I483" i="44" a="1"/>
  <c r="I483" i="44" s="1"/>
  <c r="N482" i="44"/>
  <c r="I482" i="44" a="1"/>
  <c r="I482" i="44" s="1"/>
  <c r="N481" i="44"/>
  <c r="I481" i="44" a="1"/>
  <c r="I481" i="44" s="1"/>
  <c r="N480" i="44"/>
  <c r="I480" i="44" a="1"/>
  <c r="I480" i="44" s="1"/>
  <c r="N479" i="44"/>
  <c r="I479" i="44" a="1"/>
  <c r="I479" i="44" s="1"/>
  <c r="N478" i="44"/>
  <c r="I478" i="44" a="1"/>
  <c r="I478" i="44" s="1"/>
  <c r="N477" i="44"/>
  <c r="I477" i="44" a="1"/>
  <c r="I477" i="44" s="1"/>
  <c r="N476" i="44"/>
  <c r="I476" i="44" a="1"/>
  <c r="I476" i="44" s="1"/>
  <c r="N475" i="44"/>
  <c r="I475" i="44" a="1"/>
  <c r="I475" i="44" s="1"/>
  <c r="N474" i="44"/>
  <c r="I474" i="44" a="1"/>
  <c r="I474" i="44" s="1"/>
  <c r="N473" i="44"/>
  <c r="I473" i="44" a="1"/>
  <c r="I473" i="44" s="1"/>
  <c r="N472" i="44"/>
  <c r="I472" i="44" a="1"/>
  <c r="I472" i="44" s="1"/>
  <c r="N471" i="44"/>
  <c r="I471" i="44" a="1"/>
  <c r="I471" i="44" s="1"/>
  <c r="N470" i="44"/>
  <c r="I470" i="44" a="1"/>
  <c r="I470" i="44" s="1"/>
  <c r="N469" i="44"/>
  <c r="I469" i="44" a="1"/>
  <c r="I469" i="44" s="1"/>
  <c r="N468" i="44"/>
  <c r="I468" i="44" a="1"/>
  <c r="I468" i="44" s="1"/>
  <c r="N467" i="44"/>
  <c r="I467" i="44" a="1"/>
  <c r="I467" i="44" s="1"/>
  <c r="N466" i="44"/>
  <c r="I466" i="44" a="1"/>
  <c r="I466" i="44" s="1"/>
  <c r="N465" i="44"/>
  <c r="I465" i="44" a="1"/>
  <c r="I465" i="44" s="1"/>
  <c r="N464" i="44"/>
  <c r="I464" i="44" a="1"/>
  <c r="I464" i="44" s="1"/>
  <c r="N463" i="44"/>
  <c r="I463" i="44" a="1"/>
  <c r="I463" i="44" s="1"/>
  <c r="N462" i="44"/>
  <c r="I462" i="44" a="1"/>
  <c r="I462" i="44" s="1"/>
  <c r="N461" i="44"/>
  <c r="I461" i="44" a="1"/>
  <c r="I461" i="44" s="1"/>
  <c r="N460" i="44"/>
  <c r="I460" i="44" a="1"/>
  <c r="I460" i="44" s="1"/>
  <c r="N459" i="44"/>
  <c r="I459" i="44" a="1"/>
  <c r="I459" i="44" s="1"/>
  <c r="N458" i="44"/>
  <c r="I458" i="44" a="1"/>
  <c r="I458" i="44" s="1"/>
  <c r="N457" i="44"/>
  <c r="I457" i="44" a="1"/>
  <c r="I457" i="44" s="1"/>
  <c r="N456" i="44"/>
  <c r="I456" i="44" a="1"/>
  <c r="I456" i="44" s="1"/>
  <c r="N455" i="44"/>
  <c r="I455" i="44" a="1"/>
  <c r="I455" i="44" s="1"/>
  <c r="N454" i="44"/>
  <c r="I454" i="44" a="1"/>
  <c r="I454" i="44" s="1"/>
  <c r="N453" i="44"/>
  <c r="I453" i="44" a="1"/>
  <c r="I453" i="44" s="1"/>
  <c r="N452" i="44"/>
  <c r="I452" i="44" a="1"/>
  <c r="I452" i="44" s="1"/>
  <c r="N451" i="44"/>
  <c r="I451" i="44" a="1"/>
  <c r="I451" i="44" s="1"/>
  <c r="N450" i="44"/>
  <c r="I450" i="44" a="1"/>
  <c r="I450" i="44" s="1"/>
  <c r="N449" i="44"/>
  <c r="I449" i="44" a="1"/>
  <c r="I449" i="44" s="1"/>
  <c r="N448" i="44"/>
  <c r="I448" i="44" a="1"/>
  <c r="I448" i="44" s="1"/>
  <c r="N447" i="44"/>
  <c r="I447" i="44" a="1"/>
  <c r="I447" i="44" s="1"/>
  <c r="N446" i="44"/>
  <c r="I446" i="44" a="1"/>
  <c r="I446" i="44" s="1"/>
  <c r="N445" i="44"/>
  <c r="I445" i="44" a="1"/>
  <c r="I445" i="44" s="1"/>
  <c r="N444" i="44"/>
  <c r="I444" i="44" a="1"/>
  <c r="I444" i="44" s="1"/>
  <c r="N443" i="44"/>
  <c r="I443" i="44" a="1"/>
  <c r="I443" i="44" s="1"/>
  <c r="N442" i="44"/>
  <c r="I442" i="44" a="1"/>
  <c r="I442" i="44" s="1"/>
  <c r="N441" i="44"/>
  <c r="I441" i="44" a="1"/>
  <c r="I441" i="44" s="1"/>
  <c r="N440" i="44"/>
  <c r="I440" i="44" a="1"/>
  <c r="I440" i="44" s="1"/>
  <c r="N439" i="44"/>
  <c r="I439" i="44" a="1"/>
  <c r="I439" i="44" s="1"/>
  <c r="N438" i="44"/>
  <c r="I438" i="44" a="1"/>
  <c r="I438" i="44" s="1"/>
  <c r="N437" i="44"/>
  <c r="I437" i="44" a="1"/>
  <c r="I437" i="44" s="1"/>
  <c r="N436" i="44"/>
  <c r="I436" i="44" a="1"/>
  <c r="I436" i="44" s="1"/>
  <c r="N435" i="44"/>
  <c r="I435" i="44" a="1"/>
  <c r="I435" i="44" s="1"/>
  <c r="N434" i="44"/>
  <c r="I434" i="44" a="1"/>
  <c r="I434" i="44" s="1"/>
  <c r="N433" i="44"/>
  <c r="I433" i="44" a="1"/>
  <c r="I433" i="44" s="1"/>
  <c r="N432" i="44"/>
  <c r="I432" i="44" a="1"/>
  <c r="I432" i="44" s="1"/>
  <c r="N431" i="44"/>
  <c r="I431" i="44" a="1"/>
  <c r="I431" i="44" s="1"/>
  <c r="N430" i="44"/>
  <c r="I430" i="44" a="1"/>
  <c r="I430" i="44" s="1"/>
  <c r="N429" i="44"/>
  <c r="I429" i="44" a="1"/>
  <c r="I429" i="44" s="1"/>
  <c r="N428" i="44"/>
  <c r="I428" i="44" a="1"/>
  <c r="I428" i="44" s="1"/>
  <c r="N427" i="44"/>
  <c r="I427" i="44" a="1"/>
  <c r="I427" i="44" s="1"/>
  <c r="N426" i="44"/>
  <c r="I426" i="44" a="1"/>
  <c r="I426" i="44" s="1"/>
  <c r="N425" i="44"/>
  <c r="I425" i="44" a="1"/>
  <c r="I425" i="44" s="1"/>
  <c r="N424" i="44"/>
  <c r="I424" i="44" a="1"/>
  <c r="I424" i="44" s="1"/>
  <c r="N423" i="44"/>
  <c r="I423" i="44" a="1"/>
  <c r="I423" i="44" s="1"/>
  <c r="N422" i="44"/>
  <c r="I422" i="44" a="1"/>
  <c r="I422" i="44" s="1"/>
  <c r="N421" i="44"/>
  <c r="I421" i="44" a="1"/>
  <c r="I421" i="44" s="1"/>
  <c r="N420" i="44"/>
  <c r="I420" i="44" a="1"/>
  <c r="I420" i="44" s="1"/>
  <c r="N419" i="44"/>
  <c r="I419" i="44" a="1"/>
  <c r="I419" i="44" s="1"/>
  <c r="N418" i="44"/>
  <c r="I418" i="44" a="1"/>
  <c r="I418" i="44" s="1"/>
  <c r="N417" i="44"/>
  <c r="I417" i="44" a="1"/>
  <c r="I417" i="44" s="1"/>
  <c r="N416" i="44"/>
  <c r="I416" i="44" a="1"/>
  <c r="I416" i="44" s="1"/>
  <c r="N415" i="44"/>
  <c r="I415" i="44" a="1"/>
  <c r="I415" i="44" s="1"/>
  <c r="N414" i="44"/>
  <c r="I414" i="44" a="1"/>
  <c r="I414" i="44" s="1"/>
  <c r="N413" i="44"/>
  <c r="I413" i="44" a="1"/>
  <c r="I413" i="44" s="1"/>
  <c r="N412" i="44"/>
  <c r="I412" i="44" a="1"/>
  <c r="I412" i="44" s="1"/>
  <c r="N411" i="44"/>
  <c r="I411" i="44" a="1"/>
  <c r="I411" i="44" s="1"/>
  <c r="N410" i="44"/>
  <c r="I410" i="44" a="1"/>
  <c r="I410" i="44" s="1"/>
  <c r="N409" i="44"/>
  <c r="I409" i="44" a="1"/>
  <c r="I409" i="44" s="1"/>
  <c r="N408" i="44"/>
  <c r="I408" i="44" a="1"/>
  <c r="I408" i="44" s="1"/>
  <c r="N407" i="44"/>
  <c r="I407" i="44" a="1"/>
  <c r="I407" i="44" s="1"/>
  <c r="N406" i="44"/>
  <c r="I406" i="44" a="1"/>
  <c r="I406" i="44" s="1"/>
  <c r="N405" i="44"/>
  <c r="I405" i="44" a="1"/>
  <c r="I405" i="44" s="1"/>
  <c r="N404" i="44"/>
  <c r="I404" i="44" a="1"/>
  <c r="I404" i="44" s="1"/>
  <c r="N403" i="44"/>
  <c r="I403" i="44" a="1"/>
  <c r="I403" i="44" s="1"/>
  <c r="N402" i="44"/>
  <c r="I402" i="44" a="1"/>
  <c r="I402" i="44" s="1"/>
  <c r="N401" i="44"/>
  <c r="I401" i="44" a="1"/>
  <c r="I401" i="44" s="1"/>
  <c r="N400" i="44"/>
  <c r="I400" i="44" a="1"/>
  <c r="I400" i="44" s="1"/>
  <c r="N399" i="44"/>
  <c r="I399" i="44" a="1"/>
  <c r="I399" i="44" s="1"/>
  <c r="N398" i="44"/>
  <c r="I398" i="44" a="1"/>
  <c r="I398" i="44" s="1"/>
  <c r="N397" i="44"/>
  <c r="I397" i="44" a="1"/>
  <c r="I397" i="44" s="1"/>
  <c r="N396" i="44"/>
  <c r="I396" i="44" a="1"/>
  <c r="I396" i="44" s="1"/>
  <c r="N395" i="44"/>
  <c r="I395" i="44" a="1"/>
  <c r="I395" i="44" s="1"/>
  <c r="N394" i="44"/>
  <c r="I394" i="44" a="1"/>
  <c r="I394" i="44" s="1"/>
  <c r="N393" i="44"/>
  <c r="I393" i="44"/>
  <c r="I393" i="44" a="1"/>
  <c r="N392" i="44"/>
  <c r="I392" i="44" a="1"/>
  <c r="I392" i="44" s="1"/>
  <c r="N391" i="44"/>
  <c r="I391" i="44" a="1"/>
  <c r="I391" i="44" s="1"/>
  <c r="N390" i="44"/>
  <c r="I390" i="44" a="1"/>
  <c r="I390" i="44" s="1"/>
  <c r="N389" i="44"/>
  <c r="I389" i="44" a="1"/>
  <c r="I389" i="44" s="1"/>
  <c r="N388" i="44"/>
  <c r="I388" i="44" a="1"/>
  <c r="I388" i="44" s="1"/>
  <c r="N387" i="44"/>
  <c r="I387" i="44" a="1"/>
  <c r="I387" i="44" s="1"/>
  <c r="N386" i="44"/>
  <c r="I386" i="44" a="1"/>
  <c r="I386" i="44" s="1"/>
  <c r="N385" i="44"/>
  <c r="I385" i="44" a="1"/>
  <c r="I385" i="44" s="1"/>
  <c r="N384" i="44"/>
  <c r="I384" i="44" a="1"/>
  <c r="I384" i="44" s="1"/>
  <c r="N383" i="44"/>
  <c r="I383" i="44" a="1"/>
  <c r="I383" i="44" s="1"/>
  <c r="N382" i="44"/>
  <c r="I382" i="44" a="1"/>
  <c r="I382" i="44" s="1"/>
  <c r="N381" i="44"/>
  <c r="I381" i="44" a="1"/>
  <c r="I381" i="44" s="1"/>
  <c r="N380" i="44"/>
  <c r="I380" i="44" a="1"/>
  <c r="I380" i="44" s="1"/>
  <c r="N379" i="44"/>
  <c r="I379" i="44" a="1"/>
  <c r="I379" i="44" s="1"/>
  <c r="N378" i="44"/>
  <c r="I378" i="44"/>
  <c r="I378" i="44" a="1"/>
  <c r="N377" i="44"/>
  <c r="I377" i="44" a="1"/>
  <c r="I377" i="44" s="1"/>
  <c r="N376" i="44"/>
  <c r="I376" i="44" a="1"/>
  <c r="I376" i="44" s="1"/>
  <c r="N375" i="44"/>
  <c r="I375" i="44" a="1"/>
  <c r="I375" i="44" s="1"/>
  <c r="N374" i="44"/>
  <c r="I374" i="44" a="1"/>
  <c r="I374" i="44" s="1"/>
  <c r="N373" i="44"/>
  <c r="I373" i="44" a="1"/>
  <c r="I373" i="44" s="1"/>
  <c r="N372" i="44"/>
  <c r="I372" i="44" a="1"/>
  <c r="I372" i="44" s="1"/>
  <c r="N371" i="44"/>
  <c r="I371" i="44" a="1"/>
  <c r="I371" i="44" s="1"/>
  <c r="N370" i="44"/>
  <c r="I370" i="44" a="1"/>
  <c r="I370" i="44" s="1"/>
  <c r="N369" i="44"/>
  <c r="I369" i="44" a="1"/>
  <c r="I369" i="44" s="1"/>
  <c r="N368" i="44"/>
  <c r="I368" i="44" a="1"/>
  <c r="I368" i="44" s="1"/>
  <c r="N367" i="44"/>
  <c r="I367" i="44" a="1"/>
  <c r="I367" i="44" s="1"/>
  <c r="N366" i="44"/>
  <c r="I366" i="44" a="1"/>
  <c r="I366" i="44" s="1"/>
  <c r="N365" i="44"/>
  <c r="I365" i="44" a="1"/>
  <c r="I365" i="44" s="1"/>
  <c r="N364" i="44"/>
  <c r="I364" i="44" a="1"/>
  <c r="I364" i="44" s="1"/>
  <c r="N363" i="44"/>
  <c r="I363" i="44"/>
  <c r="I363" i="44" a="1"/>
  <c r="N362" i="44"/>
  <c r="I362" i="44" a="1"/>
  <c r="I362" i="44" s="1"/>
  <c r="N361" i="44"/>
  <c r="I361" i="44" a="1"/>
  <c r="I361" i="44" s="1"/>
  <c r="N360" i="44"/>
  <c r="I360" i="44" a="1"/>
  <c r="I360" i="44" s="1"/>
  <c r="N359" i="44"/>
  <c r="I359" i="44" a="1"/>
  <c r="I359" i="44" s="1"/>
  <c r="N358" i="44"/>
  <c r="I358" i="44" a="1"/>
  <c r="I358" i="44" s="1"/>
  <c r="N357" i="44"/>
  <c r="I357" i="44" a="1"/>
  <c r="I357" i="44" s="1"/>
  <c r="N356" i="44"/>
  <c r="I356" i="44" a="1"/>
  <c r="I356" i="44" s="1"/>
  <c r="N355" i="44"/>
  <c r="I355" i="44" a="1"/>
  <c r="I355" i="44" s="1"/>
  <c r="N354" i="44"/>
  <c r="I354" i="44" a="1"/>
  <c r="I354" i="44" s="1"/>
  <c r="N353" i="44"/>
  <c r="I353" i="44" a="1"/>
  <c r="I353" i="44" s="1"/>
  <c r="N352" i="44"/>
  <c r="I352" i="44" a="1"/>
  <c r="I352" i="44" s="1"/>
  <c r="N351" i="44"/>
  <c r="I351" i="44" a="1"/>
  <c r="I351" i="44" s="1"/>
  <c r="N350" i="44"/>
  <c r="I350" i="44" a="1"/>
  <c r="I350" i="44" s="1"/>
  <c r="N349" i="44"/>
  <c r="I349" i="44" a="1"/>
  <c r="I349" i="44" s="1"/>
  <c r="N348" i="44"/>
  <c r="I348" i="44" a="1"/>
  <c r="I348" i="44" s="1"/>
  <c r="N347" i="44"/>
  <c r="I347" i="44" a="1"/>
  <c r="I347" i="44" s="1"/>
  <c r="N346" i="44"/>
  <c r="I346" i="44" a="1"/>
  <c r="I346" i="44" s="1"/>
  <c r="N345" i="44"/>
  <c r="I345" i="44"/>
  <c r="I345" i="44" a="1"/>
  <c r="N344" i="44"/>
  <c r="I344" i="44" a="1"/>
  <c r="I344" i="44" s="1"/>
  <c r="N343" i="44"/>
  <c r="I343" i="44" a="1"/>
  <c r="I343" i="44" s="1"/>
  <c r="N342" i="44"/>
  <c r="I342" i="44" a="1"/>
  <c r="I342" i="44" s="1"/>
  <c r="N341" i="44"/>
  <c r="I341" i="44" a="1"/>
  <c r="I341" i="44" s="1"/>
  <c r="N340" i="44"/>
  <c r="I340" i="44" a="1"/>
  <c r="I340" i="44" s="1"/>
  <c r="N339" i="44"/>
  <c r="I339" i="44" a="1"/>
  <c r="I339" i="44" s="1"/>
  <c r="N338" i="44"/>
  <c r="I338" i="44" a="1"/>
  <c r="I338" i="44" s="1"/>
  <c r="N337" i="44"/>
  <c r="I337" i="44" a="1"/>
  <c r="I337" i="44" s="1"/>
  <c r="N336" i="44"/>
  <c r="I336" i="44" a="1"/>
  <c r="I336" i="44" s="1"/>
  <c r="N335" i="44"/>
  <c r="I335" i="44" a="1"/>
  <c r="I335" i="44" s="1"/>
  <c r="N334" i="44"/>
  <c r="I334" i="44" a="1"/>
  <c r="I334" i="44" s="1"/>
  <c r="N333" i="44"/>
  <c r="I333" i="44" a="1"/>
  <c r="I333" i="44" s="1"/>
  <c r="N332" i="44"/>
  <c r="I332" i="44" a="1"/>
  <c r="I332" i="44" s="1"/>
  <c r="N331" i="44"/>
  <c r="I331" i="44" a="1"/>
  <c r="I331" i="44" s="1"/>
  <c r="N330" i="44"/>
  <c r="I330" i="44" a="1"/>
  <c r="I330" i="44" s="1"/>
  <c r="N329" i="44"/>
  <c r="I329" i="44" a="1"/>
  <c r="I329" i="44" s="1"/>
  <c r="N328" i="44"/>
  <c r="I328" i="44" a="1"/>
  <c r="I328" i="44" s="1"/>
  <c r="N327" i="44"/>
  <c r="I327" i="44" a="1"/>
  <c r="I327" i="44" s="1"/>
  <c r="N326" i="44"/>
  <c r="I326" i="44" a="1"/>
  <c r="I326" i="44" s="1"/>
  <c r="N325" i="44"/>
  <c r="I325" i="44" a="1"/>
  <c r="I325" i="44" s="1"/>
  <c r="N324" i="44"/>
  <c r="I324" i="44" a="1"/>
  <c r="I324" i="44" s="1"/>
  <c r="N323" i="44"/>
  <c r="I323" i="44" a="1"/>
  <c r="I323" i="44" s="1"/>
  <c r="N322" i="44"/>
  <c r="I322" i="44" a="1"/>
  <c r="I322" i="44" s="1"/>
  <c r="N321" i="44"/>
  <c r="I321" i="44"/>
  <c r="I321" i="44" a="1"/>
  <c r="N320" i="44"/>
  <c r="I320" i="44" a="1"/>
  <c r="I320" i="44" s="1"/>
  <c r="N319" i="44"/>
  <c r="I319" i="44" a="1"/>
  <c r="I319" i="44" s="1"/>
  <c r="N318" i="44"/>
  <c r="I318" i="44" a="1"/>
  <c r="I318" i="44" s="1"/>
  <c r="N317" i="44"/>
  <c r="I317" i="44" a="1"/>
  <c r="I317" i="44" s="1"/>
  <c r="N316" i="44"/>
  <c r="I316" i="44" a="1"/>
  <c r="I316" i="44" s="1"/>
  <c r="N315" i="44"/>
  <c r="I315" i="44" a="1"/>
  <c r="I315" i="44" s="1"/>
  <c r="N314" i="44"/>
  <c r="I314" i="44" a="1"/>
  <c r="I314" i="44" s="1"/>
  <c r="N313" i="44"/>
  <c r="I313" i="44" a="1"/>
  <c r="I313" i="44" s="1"/>
  <c r="N312" i="44"/>
  <c r="I312" i="44" a="1"/>
  <c r="I312" i="44" s="1"/>
  <c r="N311" i="44"/>
  <c r="I311" i="44" a="1"/>
  <c r="I311" i="44" s="1"/>
  <c r="N310" i="44"/>
  <c r="I310" i="44" a="1"/>
  <c r="I310" i="44" s="1"/>
  <c r="N309" i="44"/>
  <c r="I309" i="44" a="1"/>
  <c r="I309" i="44" s="1"/>
  <c r="N308" i="44"/>
  <c r="I308" i="44" a="1"/>
  <c r="I308" i="44" s="1"/>
  <c r="N307" i="44"/>
  <c r="I307" i="44" a="1"/>
  <c r="I307" i="44" s="1"/>
  <c r="N306" i="44"/>
  <c r="I306" i="44" a="1"/>
  <c r="I306" i="44" s="1"/>
  <c r="N305" i="44"/>
  <c r="I305" i="44" a="1"/>
  <c r="I305" i="44" s="1"/>
  <c r="N304" i="44"/>
  <c r="I304" i="44" a="1"/>
  <c r="I304" i="44" s="1"/>
  <c r="N303" i="44"/>
  <c r="I303" i="44" a="1"/>
  <c r="I303" i="44" s="1"/>
  <c r="N302" i="44"/>
  <c r="I302" i="44" a="1"/>
  <c r="I302" i="44" s="1"/>
  <c r="N301" i="44"/>
  <c r="I301" i="44" a="1"/>
  <c r="I301" i="44" s="1"/>
  <c r="N300" i="44"/>
  <c r="I300" i="44" a="1"/>
  <c r="I300" i="44" s="1"/>
  <c r="N299" i="44"/>
  <c r="I299" i="44" a="1"/>
  <c r="I299" i="44" s="1"/>
  <c r="N298" i="44"/>
  <c r="I298" i="44" a="1"/>
  <c r="I298" i="44" s="1"/>
  <c r="N297" i="44"/>
  <c r="I297" i="44" a="1"/>
  <c r="I297" i="44" s="1"/>
  <c r="N296" i="44"/>
  <c r="I296" i="44" a="1"/>
  <c r="I296" i="44" s="1"/>
  <c r="N295" i="44"/>
  <c r="I295" i="44" a="1"/>
  <c r="I295" i="44" s="1"/>
  <c r="N294" i="44"/>
  <c r="I294" i="44"/>
  <c r="I294" i="44" a="1"/>
  <c r="N293" i="44"/>
  <c r="I293" i="44" a="1"/>
  <c r="I293" i="44" s="1"/>
  <c r="N292" i="44"/>
  <c r="I292" i="44" a="1"/>
  <c r="I292" i="44" s="1"/>
  <c r="N291" i="44"/>
  <c r="I291" i="44" a="1"/>
  <c r="I291" i="44" s="1"/>
  <c r="N290" i="44"/>
  <c r="I290" i="44" a="1"/>
  <c r="I290" i="44" s="1"/>
  <c r="N289" i="44"/>
  <c r="I289" i="44" a="1"/>
  <c r="I289" i="44" s="1"/>
  <c r="N288" i="44"/>
  <c r="I288" i="44" a="1"/>
  <c r="I288" i="44" s="1"/>
  <c r="N287" i="44"/>
  <c r="I287" i="44" a="1"/>
  <c r="I287" i="44" s="1"/>
  <c r="N286" i="44"/>
  <c r="I286" i="44" a="1"/>
  <c r="I286" i="44" s="1"/>
  <c r="N285" i="44"/>
  <c r="I285" i="44" a="1"/>
  <c r="I285" i="44" s="1"/>
  <c r="N284" i="44"/>
  <c r="I284" i="44" a="1"/>
  <c r="I284" i="44" s="1"/>
  <c r="N283" i="44"/>
  <c r="I283" i="44" a="1"/>
  <c r="I283" i="44" s="1"/>
  <c r="N282" i="44"/>
  <c r="I282" i="44" a="1"/>
  <c r="I282" i="44" s="1"/>
  <c r="N281" i="44"/>
  <c r="I281" i="44" a="1"/>
  <c r="I281" i="44" s="1"/>
  <c r="N280" i="44"/>
  <c r="I280" i="44" a="1"/>
  <c r="I280" i="44" s="1"/>
  <c r="N279" i="44"/>
  <c r="I279" i="44" a="1"/>
  <c r="I279" i="44" s="1"/>
  <c r="N278" i="44"/>
  <c r="I278" i="44" a="1"/>
  <c r="I278" i="44" s="1"/>
  <c r="N277" i="44"/>
  <c r="I277" i="44" a="1"/>
  <c r="I277" i="44" s="1"/>
  <c r="N276" i="44"/>
  <c r="I276" i="44" a="1"/>
  <c r="I276" i="44" s="1"/>
  <c r="N275" i="44"/>
  <c r="I275" i="44" a="1"/>
  <c r="I275" i="44" s="1"/>
  <c r="N274" i="44"/>
  <c r="I274" i="44" a="1"/>
  <c r="I274" i="44" s="1"/>
  <c r="N273" i="44"/>
  <c r="I273" i="44" a="1"/>
  <c r="I273" i="44" s="1"/>
  <c r="N272" i="44"/>
  <c r="I272" i="44" a="1"/>
  <c r="I272" i="44" s="1"/>
  <c r="N271" i="44"/>
  <c r="I271" i="44" a="1"/>
  <c r="I271" i="44" s="1"/>
  <c r="N270" i="44"/>
  <c r="I270" i="44" a="1"/>
  <c r="I270" i="44" s="1"/>
  <c r="N269" i="44"/>
  <c r="I269" i="44" a="1"/>
  <c r="I269" i="44" s="1"/>
  <c r="N268" i="44"/>
  <c r="I268" i="44" a="1"/>
  <c r="I268" i="44" s="1"/>
  <c r="N267" i="44"/>
  <c r="I267" i="44" a="1"/>
  <c r="I267" i="44" s="1"/>
  <c r="N266" i="44"/>
  <c r="I266" i="44" a="1"/>
  <c r="I266" i="44" s="1"/>
  <c r="N265" i="44"/>
  <c r="I265" i="44" a="1"/>
  <c r="I265" i="44" s="1"/>
  <c r="N264" i="44"/>
  <c r="I264" i="44" a="1"/>
  <c r="I264" i="44" s="1"/>
  <c r="N263" i="44"/>
  <c r="I263" i="44" a="1"/>
  <c r="I263" i="44" s="1"/>
  <c r="N262" i="44"/>
  <c r="I262" i="44" a="1"/>
  <c r="I262" i="44" s="1"/>
  <c r="N261" i="44"/>
  <c r="I261" i="44" a="1"/>
  <c r="I261" i="44" s="1"/>
  <c r="N260" i="44"/>
  <c r="I260" i="44" a="1"/>
  <c r="I260" i="44" s="1"/>
  <c r="N259" i="44"/>
  <c r="I259" i="44" a="1"/>
  <c r="I259" i="44" s="1"/>
  <c r="N258" i="44"/>
  <c r="I258" i="44" a="1"/>
  <c r="I258" i="44" s="1"/>
  <c r="N257" i="44"/>
  <c r="I257" i="44" a="1"/>
  <c r="I257" i="44" s="1"/>
  <c r="N256" i="44"/>
  <c r="I256" i="44" a="1"/>
  <c r="I256" i="44" s="1"/>
  <c r="N255" i="44"/>
  <c r="I255" i="44"/>
  <c r="I255" i="44" a="1"/>
  <c r="N254" i="44"/>
  <c r="I254" i="44" a="1"/>
  <c r="I254" i="44" s="1"/>
  <c r="N253" i="44"/>
  <c r="I253" i="44" a="1"/>
  <c r="I253" i="44" s="1"/>
  <c r="N252" i="44"/>
  <c r="I252" i="44" a="1"/>
  <c r="I252" i="44" s="1"/>
  <c r="N251" i="44"/>
  <c r="I251" i="44" a="1"/>
  <c r="I251" i="44" s="1"/>
  <c r="N250" i="44"/>
  <c r="I250" i="44" a="1"/>
  <c r="I250" i="44" s="1"/>
  <c r="N249" i="44"/>
  <c r="I249" i="44" a="1"/>
  <c r="I249" i="44" s="1"/>
  <c r="N248" i="44"/>
  <c r="I248" i="44" a="1"/>
  <c r="I248" i="44" s="1"/>
  <c r="N247" i="44"/>
  <c r="I247" i="44" a="1"/>
  <c r="I247" i="44" s="1"/>
  <c r="N246" i="44"/>
  <c r="I246" i="44" a="1"/>
  <c r="I246" i="44" s="1"/>
  <c r="N245" i="44"/>
  <c r="I245" i="44" a="1"/>
  <c r="I245" i="44" s="1"/>
  <c r="N244" i="44"/>
  <c r="I244" i="44" a="1"/>
  <c r="I244" i="44" s="1"/>
  <c r="N243" i="44"/>
  <c r="I243" i="44" a="1"/>
  <c r="I243" i="44" s="1"/>
  <c r="N242" i="44"/>
  <c r="I242" i="44" a="1"/>
  <c r="I242" i="44" s="1"/>
  <c r="N241" i="44"/>
  <c r="I241" i="44" a="1"/>
  <c r="I241" i="44" s="1"/>
  <c r="N240" i="44"/>
  <c r="I240" i="44" a="1"/>
  <c r="I240" i="44" s="1"/>
  <c r="N239" i="44"/>
  <c r="I239" i="44" a="1"/>
  <c r="I239" i="44" s="1"/>
  <c r="N238" i="44"/>
  <c r="I238" i="44" a="1"/>
  <c r="I238" i="44" s="1"/>
  <c r="N237" i="44"/>
  <c r="I237" i="44" a="1"/>
  <c r="I237" i="44" s="1"/>
  <c r="N236" i="44"/>
  <c r="I236" i="44" a="1"/>
  <c r="I236" i="44" s="1"/>
  <c r="N235" i="44"/>
  <c r="I235" i="44"/>
  <c r="I235" i="44" a="1"/>
  <c r="N234" i="44"/>
  <c r="I234" i="44" a="1"/>
  <c r="I234" i="44" s="1"/>
  <c r="N233" i="44"/>
  <c r="I233" i="44" a="1"/>
  <c r="I233" i="44" s="1"/>
  <c r="N232" i="44"/>
  <c r="I232" i="44" a="1"/>
  <c r="I232" i="44" s="1"/>
  <c r="N231" i="44"/>
  <c r="I231" i="44" a="1"/>
  <c r="I231" i="44" s="1"/>
  <c r="N230" i="44"/>
  <c r="I230" i="44" a="1"/>
  <c r="I230" i="44" s="1"/>
  <c r="N229" i="44"/>
  <c r="I229" i="44" a="1"/>
  <c r="I229" i="44" s="1"/>
  <c r="N228" i="44"/>
  <c r="I228" i="44" a="1"/>
  <c r="I228" i="44" s="1"/>
  <c r="N227" i="44"/>
  <c r="I227" i="44" a="1"/>
  <c r="I227" i="44" s="1"/>
  <c r="N226" i="44"/>
  <c r="I226" i="44" a="1"/>
  <c r="I226" i="44" s="1"/>
  <c r="N225" i="44"/>
  <c r="I225" i="44" a="1"/>
  <c r="I225" i="44" s="1"/>
  <c r="N224" i="44"/>
  <c r="I224" i="44" a="1"/>
  <c r="I224" i="44" s="1"/>
  <c r="N223" i="44"/>
  <c r="I223" i="44" a="1"/>
  <c r="I223" i="44" s="1"/>
  <c r="N222" i="44"/>
  <c r="I222" i="44" a="1"/>
  <c r="I222" i="44" s="1"/>
  <c r="N221" i="44"/>
  <c r="I221" i="44" a="1"/>
  <c r="I221" i="44" s="1"/>
  <c r="N220" i="44"/>
  <c r="I220" i="44" a="1"/>
  <c r="I220" i="44" s="1"/>
  <c r="N219" i="44"/>
  <c r="I219" i="44"/>
  <c r="I219" i="44" a="1"/>
  <c r="N218" i="44"/>
  <c r="I218" i="44" a="1"/>
  <c r="I218" i="44" s="1"/>
  <c r="N217" i="44"/>
  <c r="I217" i="44" a="1"/>
  <c r="I217" i="44" s="1"/>
  <c r="N216" i="44"/>
  <c r="I216" i="44" a="1"/>
  <c r="I216" i="44" s="1"/>
  <c r="N215" i="44"/>
  <c r="I215" i="44" a="1"/>
  <c r="I215" i="44" s="1"/>
  <c r="N214" i="44"/>
  <c r="I214" i="44" a="1"/>
  <c r="I214" i="44" s="1"/>
  <c r="N213" i="44"/>
  <c r="I213" i="44" a="1"/>
  <c r="I213" i="44" s="1"/>
  <c r="N212" i="44"/>
  <c r="I212" i="44" a="1"/>
  <c r="I212" i="44" s="1"/>
  <c r="N211" i="44"/>
  <c r="I211" i="44" a="1"/>
  <c r="I211" i="44" s="1"/>
  <c r="N210" i="44"/>
  <c r="I210" i="44" a="1"/>
  <c r="I210" i="44" s="1"/>
  <c r="N209" i="44"/>
  <c r="I209" i="44" a="1"/>
  <c r="I209" i="44" s="1"/>
  <c r="N208" i="44"/>
  <c r="I208" i="44" a="1"/>
  <c r="I208" i="44" s="1"/>
  <c r="N207" i="44"/>
  <c r="I207" i="44" a="1"/>
  <c r="I207" i="44" s="1"/>
  <c r="N206" i="44"/>
  <c r="I206" i="44" a="1"/>
  <c r="I206" i="44" s="1"/>
  <c r="N205" i="44"/>
  <c r="I205" i="44" a="1"/>
  <c r="I205" i="44" s="1"/>
  <c r="N204" i="44"/>
  <c r="I204" i="44" a="1"/>
  <c r="I204" i="44" s="1"/>
  <c r="N203" i="44"/>
  <c r="I203" i="44" a="1"/>
  <c r="I203" i="44" s="1"/>
  <c r="N202" i="44"/>
  <c r="I202" i="44" a="1"/>
  <c r="I202" i="44" s="1"/>
  <c r="N201" i="44"/>
  <c r="I201" i="44" a="1"/>
  <c r="I201" i="44" s="1"/>
  <c r="N200" i="44"/>
  <c r="I200" i="44" a="1"/>
  <c r="I200" i="44" s="1"/>
  <c r="N199" i="44"/>
  <c r="I199" i="44"/>
  <c r="I199" i="44" a="1"/>
  <c r="N198" i="44"/>
  <c r="I198" i="44" a="1"/>
  <c r="I198" i="44" s="1"/>
  <c r="N197" i="44"/>
  <c r="I197" i="44" a="1"/>
  <c r="I197" i="44" s="1"/>
  <c r="N196" i="44"/>
  <c r="I196" i="44" a="1"/>
  <c r="I196" i="44" s="1"/>
  <c r="N195" i="44"/>
  <c r="I195" i="44" a="1"/>
  <c r="I195" i="44" s="1"/>
  <c r="N194" i="44"/>
  <c r="I194" i="44" a="1"/>
  <c r="I194" i="44" s="1"/>
  <c r="N193" i="44"/>
  <c r="I193" i="44" a="1"/>
  <c r="I193" i="44" s="1"/>
  <c r="N192" i="44"/>
  <c r="I192" i="44" a="1"/>
  <c r="I192" i="44" s="1"/>
  <c r="N191" i="44"/>
  <c r="I191" i="44" a="1"/>
  <c r="I191" i="44" s="1"/>
  <c r="N190" i="44"/>
  <c r="I190" i="44" a="1"/>
  <c r="I190" i="44" s="1"/>
  <c r="N189" i="44"/>
  <c r="I189" i="44" a="1"/>
  <c r="I189" i="44" s="1"/>
  <c r="N188" i="44"/>
  <c r="I188" i="44" a="1"/>
  <c r="I188" i="44" s="1"/>
  <c r="N187" i="44"/>
  <c r="I187" i="44" a="1"/>
  <c r="I187" i="44" s="1"/>
  <c r="N186" i="44"/>
  <c r="I186" i="44" a="1"/>
  <c r="I186" i="44" s="1"/>
  <c r="N185" i="44"/>
  <c r="I185" i="44" a="1"/>
  <c r="I185" i="44" s="1"/>
  <c r="N184" i="44"/>
  <c r="I184" i="44" a="1"/>
  <c r="I184" i="44" s="1"/>
  <c r="N183" i="44"/>
  <c r="I183" i="44" a="1"/>
  <c r="I183" i="44" s="1"/>
  <c r="N182" i="44"/>
  <c r="I182" i="44"/>
  <c r="I182" i="44" a="1"/>
  <c r="N181" i="44"/>
  <c r="I181" i="44" a="1"/>
  <c r="I181" i="44" s="1"/>
  <c r="N180" i="44"/>
  <c r="I180" i="44" a="1"/>
  <c r="I180" i="44" s="1"/>
  <c r="N179" i="44"/>
  <c r="I179" i="44" a="1"/>
  <c r="I179" i="44" s="1"/>
  <c r="N178" i="44"/>
  <c r="I178" i="44" a="1"/>
  <c r="I178" i="44" s="1"/>
  <c r="N177" i="44"/>
  <c r="I177" i="44" a="1"/>
  <c r="I177" i="44" s="1"/>
  <c r="N176" i="44"/>
  <c r="I176" i="44" a="1"/>
  <c r="I176" i="44" s="1"/>
  <c r="N175" i="44"/>
  <c r="I175" i="44" a="1"/>
  <c r="I175" i="44" s="1"/>
  <c r="N174" i="44"/>
  <c r="I174" i="44" a="1"/>
  <c r="I174" i="44" s="1"/>
  <c r="N173" i="44"/>
  <c r="I173" i="44" a="1"/>
  <c r="I173" i="44" s="1"/>
  <c r="N172" i="44"/>
  <c r="I172" i="44" a="1"/>
  <c r="I172" i="44" s="1"/>
  <c r="N171" i="44"/>
  <c r="I171" i="44" a="1"/>
  <c r="I171" i="44" s="1"/>
  <c r="N170" i="44"/>
  <c r="I170" i="44" a="1"/>
  <c r="I170" i="44" s="1"/>
  <c r="N169" i="44"/>
  <c r="I169" i="44" a="1"/>
  <c r="I169" i="44" s="1"/>
  <c r="N168" i="44"/>
  <c r="I168" i="44" a="1"/>
  <c r="I168" i="44" s="1"/>
  <c r="N167" i="44"/>
  <c r="I167" i="44" a="1"/>
  <c r="I167" i="44" s="1"/>
  <c r="N166" i="44"/>
  <c r="I166" i="44" a="1"/>
  <c r="I166" i="44" s="1"/>
  <c r="N165" i="44"/>
  <c r="I165" i="44" a="1"/>
  <c r="I165" i="44" s="1"/>
  <c r="N164" i="44"/>
  <c r="I164" i="44" a="1"/>
  <c r="I164" i="44" s="1"/>
  <c r="N163" i="44"/>
  <c r="I163" i="44" a="1"/>
  <c r="I163" i="44" s="1"/>
  <c r="N162" i="44"/>
  <c r="I162" i="44" a="1"/>
  <c r="I162" i="44" s="1"/>
  <c r="N161" i="44"/>
  <c r="I161" i="44" a="1"/>
  <c r="I161" i="44" s="1"/>
  <c r="N160" i="44"/>
  <c r="I160" i="44" a="1"/>
  <c r="I160" i="44" s="1"/>
  <c r="N159" i="44"/>
  <c r="I159" i="44" a="1"/>
  <c r="I159" i="44" s="1"/>
  <c r="N158" i="44"/>
  <c r="I158" i="44" a="1"/>
  <c r="I158" i="44" s="1"/>
  <c r="N157" i="44"/>
  <c r="I157" i="44" a="1"/>
  <c r="I157" i="44" s="1"/>
  <c r="N156" i="44"/>
  <c r="I156" i="44" a="1"/>
  <c r="I156" i="44" s="1"/>
  <c r="N155" i="44"/>
  <c r="I155" i="44" a="1"/>
  <c r="I155" i="44" s="1"/>
  <c r="N154" i="44"/>
  <c r="I154" i="44" a="1"/>
  <c r="I154" i="44" s="1"/>
  <c r="N153" i="44"/>
  <c r="I153" i="44" a="1"/>
  <c r="I153" i="44" s="1"/>
  <c r="N152" i="44"/>
  <c r="I152" i="44" a="1"/>
  <c r="I152" i="44" s="1"/>
  <c r="N151" i="44"/>
  <c r="I151" i="44" a="1"/>
  <c r="I151" i="44" s="1"/>
  <c r="N150" i="44"/>
  <c r="I150" i="44" a="1"/>
  <c r="I150" i="44" s="1"/>
  <c r="N149" i="44"/>
  <c r="I149" i="44" a="1"/>
  <c r="I149" i="44" s="1"/>
  <c r="N148" i="44"/>
  <c r="I148" i="44" a="1"/>
  <c r="I148" i="44" s="1"/>
  <c r="N147" i="44"/>
  <c r="I147" i="44" a="1"/>
  <c r="I147" i="44" s="1"/>
  <c r="N146" i="44"/>
  <c r="I146" i="44" a="1"/>
  <c r="I146" i="44" s="1"/>
  <c r="N145" i="44"/>
  <c r="I145" i="44" a="1"/>
  <c r="I145" i="44" s="1"/>
  <c r="N144" i="44"/>
  <c r="I144" i="44" a="1"/>
  <c r="I144" i="44" s="1"/>
  <c r="N143" i="44"/>
  <c r="I143" i="44" a="1"/>
  <c r="I143" i="44" s="1"/>
  <c r="N142" i="44"/>
  <c r="I142" i="44" a="1"/>
  <c r="I142" i="44" s="1"/>
  <c r="N141" i="44"/>
  <c r="I141" i="44" a="1"/>
  <c r="I141" i="44" s="1"/>
  <c r="N140" i="44"/>
  <c r="I140" i="44" a="1"/>
  <c r="I140" i="44" s="1"/>
  <c r="N139" i="44"/>
  <c r="I139" i="44" a="1"/>
  <c r="I139" i="44" s="1"/>
  <c r="N138" i="44"/>
  <c r="I138" i="44" a="1"/>
  <c r="I138" i="44" s="1"/>
  <c r="N137" i="44"/>
  <c r="I137" i="44" a="1"/>
  <c r="I137" i="44" s="1"/>
  <c r="N136" i="44"/>
  <c r="I136" i="44" a="1"/>
  <c r="I136" i="44" s="1"/>
  <c r="N135" i="44"/>
  <c r="I135" i="44" a="1"/>
  <c r="I135" i="44" s="1"/>
  <c r="N134" i="44"/>
  <c r="I134" i="44" a="1"/>
  <c r="I134" i="44" s="1"/>
  <c r="N133" i="44"/>
  <c r="I133" i="44" a="1"/>
  <c r="I133" i="44" s="1"/>
  <c r="N132" i="44"/>
  <c r="I132" i="44" a="1"/>
  <c r="I132" i="44" s="1"/>
  <c r="N131" i="44"/>
  <c r="I131" i="44" a="1"/>
  <c r="I131" i="44" s="1"/>
  <c r="N130" i="44"/>
  <c r="I130" i="44" a="1"/>
  <c r="I130" i="44" s="1"/>
  <c r="N129" i="44"/>
  <c r="I129" i="44" a="1"/>
  <c r="I129" i="44" s="1"/>
  <c r="N128" i="44"/>
  <c r="I128" i="44" a="1"/>
  <c r="I128" i="44" s="1"/>
  <c r="N127" i="44"/>
  <c r="I127" i="44" a="1"/>
  <c r="I127" i="44" s="1"/>
  <c r="N126" i="44"/>
  <c r="I126" i="44" a="1"/>
  <c r="I126" i="44" s="1"/>
  <c r="N125" i="44"/>
  <c r="I125" i="44" a="1"/>
  <c r="I125" i="44" s="1"/>
  <c r="N124" i="44"/>
  <c r="I124" i="44" a="1"/>
  <c r="I124" i="44" s="1"/>
  <c r="N123" i="44"/>
  <c r="I123" i="44" a="1"/>
  <c r="I123" i="44" s="1"/>
  <c r="N122" i="44"/>
  <c r="I122" i="44" a="1"/>
  <c r="I122" i="44" s="1"/>
  <c r="N121" i="44"/>
  <c r="I121" i="44" a="1"/>
  <c r="I121" i="44" s="1"/>
  <c r="N120" i="44"/>
  <c r="I120" i="44" a="1"/>
  <c r="I120" i="44" s="1"/>
  <c r="N119" i="44"/>
  <c r="I119" i="44" a="1"/>
  <c r="I119" i="44" s="1"/>
  <c r="N118" i="44"/>
  <c r="I118" i="44" a="1"/>
  <c r="I118" i="44" s="1"/>
  <c r="N117" i="44"/>
  <c r="I117" i="44" a="1"/>
  <c r="I117" i="44" s="1"/>
  <c r="N116" i="44"/>
  <c r="I116" i="44" a="1"/>
  <c r="I116" i="44" s="1"/>
  <c r="N115" i="44"/>
  <c r="I115" i="44" a="1"/>
  <c r="I115" i="44" s="1"/>
  <c r="N114" i="44"/>
  <c r="I114" i="44" a="1"/>
  <c r="I114" i="44" s="1"/>
  <c r="N113" i="44"/>
  <c r="I113" i="44" a="1"/>
  <c r="I113" i="44" s="1"/>
  <c r="N112" i="44"/>
  <c r="I112" i="44" a="1"/>
  <c r="I112" i="44" s="1"/>
  <c r="N111" i="44"/>
  <c r="I111" i="44" a="1"/>
  <c r="I111" i="44" s="1"/>
  <c r="N110" i="44"/>
  <c r="I110" i="44"/>
  <c r="I110" i="44" a="1"/>
  <c r="N109" i="44"/>
  <c r="I109" i="44" a="1"/>
  <c r="I109" i="44" s="1"/>
  <c r="N108" i="44"/>
  <c r="I108" i="44" a="1"/>
  <c r="I108" i="44" s="1"/>
  <c r="N107" i="44"/>
  <c r="I107" i="44" a="1"/>
  <c r="I107" i="44" s="1"/>
  <c r="N106" i="44"/>
  <c r="I106" i="44" a="1"/>
  <c r="I106" i="44" s="1"/>
  <c r="N105" i="44"/>
  <c r="I105" i="44" a="1"/>
  <c r="I105" i="44" s="1"/>
  <c r="N104" i="44"/>
  <c r="I104" i="44"/>
  <c r="I104" i="44" a="1"/>
  <c r="N103" i="44"/>
  <c r="I103" i="44" a="1"/>
  <c r="I103" i="44" s="1"/>
  <c r="N102" i="44"/>
  <c r="I102" i="44" a="1"/>
  <c r="I102" i="44" s="1"/>
  <c r="N101" i="44"/>
  <c r="I101" i="44" a="1"/>
  <c r="I101" i="44" s="1"/>
  <c r="N100" i="44"/>
  <c r="I100" i="44" a="1"/>
  <c r="I100" i="44" s="1"/>
  <c r="N99" i="44"/>
  <c r="I99" i="44" a="1"/>
  <c r="I99" i="44" s="1"/>
  <c r="N98" i="44"/>
  <c r="I98" i="44" a="1"/>
  <c r="I98" i="44" s="1"/>
  <c r="N97" i="44"/>
  <c r="I97" i="44" a="1"/>
  <c r="I97" i="44" s="1"/>
  <c r="N96" i="44"/>
  <c r="I96" i="44" a="1"/>
  <c r="I96" i="44" s="1"/>
  <c r="N95" i="44"/>
  <c r="I95" i="44" a="1"/>
  <c r="I95" i="44" s="1"/>
  <c r="N94" i="44"/>
  <c r="I94" i="44" a="1"/>
  <c r="I94" i="44" s="1"/>
  <c r="N93" i="44"/>
  <c r="I93" i="44" a="1"/>
  <c r="I93" i="44" s="1"/>
  <c r="N92" i="44"/>
  <c r="I92" i="44" a="1"/>
  <c r="I92" i="44" s="1"/>
  <c r="N91" i="44"/>
  <c r="I91" i="44" a="1"/>
  <c r="I91" i="44" s="1"/>
  <c r="N90" i="44"/>
  <c r="I90" i="44" a="1"/>
  <c r="I90" i="44" s="1"/>
  <c r="N89" i="44"/>
  <c r="I89" i="44" a="1"/>
  <c r="I89" i="44" s="1"/>
  <c r="N88" i="44"/>
  <c r="I88" i="44" a="1"/>
  <c r="I88" i="44" s="1"/>
  <c r="N87" i="44"/>
  <c r="I87" i="44" a="1"/>
  <c r="I87" i="44" s="1"/>
  <c r="N86" i="44"/>
  <c r="I86" i="44" a="1"/>
  <c r="I86" i="44" s="1"/>
  <c r="N85" i="44"/>
  <c r="I85" i="44" a="1"/>
  <c r="I85" i="44" s="1"/>
  <c r="N84" i="44"/>
  <c r="I84" i="44" a="1"/>
  <c r="I84" i="44" s="1"/>
  <c r="N83" i="44"/>
  <c r="I83" i="44" a="1"/>
  <c r="I83" i="44" s="1"/>
  <c r="N82" i="44"/>
  <c r="I82" i="44" a="1"/>
  <c r="I82" i="44" s="1"/>
  <c r="N81" i="44"/>
  <c r="I81" i="44" a="1"/>
  <c r="I81" i="44" s="1"/>
  <c r="N80" i="44"/>
  <c r="I80" i="44" a="1"/>
  <c r="I80" i="44" s="1"/>
  <c r="N79" i="44"/>
  <c r="I79" i="44" a="1"/>
  <c r="I79" i="44" s="1"/>
  <c r="N78" i="44"/>
  <c r="I78" i="44" a="1"/>
  <c r="I78" i="44" s="1"/>
  <c r="N77" i="44"/>
  <c r="I77" i="44" a="1"/>
  <c r="I77" i="44" s="1"/>
  <c r="N76" i="44"/>
  <c r="I76" i="44" a="1"/>
  <c r="I76" i="44" s="1"/>
  <c r="N75" i="44"/>
  <c r="I75" i="44" a="1"/>
  <c r="I75" i="44" s="1"/>
  <c r="N74" i="44"/>
  <c r="I74" i="44" a="1"/>
  <c r="I74" i="44" s="1"/>
  <c r="N73" i="44"/>
  <c r="I73" i="44" a="1"/>
  <c r="I73" i="44" s="1"/>
  <c r="N72" i="44"/>
  <c r="I72" i="44" a="1"/>
  <c r="I72" i="44" s="1"/>
  <c r="N71" i="44"/>
  <c r="I71" i="44"/>
  <c r="I71" i="44" a="1"/>
  <c r="N70" i="44"/>
  <c r="I70" i="44" a="1"/>
  <c r="I70" i="44" s="1"/>
  <c r="N69" i="44"/>
  <c r="I69" i="44" a="1"/>
  <c r="I69" i="44" s="1"/>
  <c r="N68" i="44"/>
  <c r="I68" i="44" a="1"/>
  <c r="I68" i="44" s="1"/>
  <c r="N67" i="44"/>
  <c r="I67" i="44" a="1"/>
  <c r="I67" i="44" s="1"/>
  <c r="N66" i="44"/>
  <c r="I66" i="44"/>
  <c r="I66" i="44" a="1"/>
  <c r="N65" i="44"/>
  <c r="I65" i="44" a="1"/>
  <c r="I65" i="44" s="1"/>
  <c r="N64" i="44"/>
  <c r="I64" i="44" a="1"/>
  <c r="I64" i="44" s="1"/>
  <c r="N63" i="44"/>
  <c r="I63" i="44" a="1"/>
  <c r="I63" i="44" s="1"/>
  <c r="N62" i="44"/>
  <c r="I62" i="44" a="1"/>
  <c r="I62" i="44" s="1"/>
  <c r="N61" i="44"/>
  <c r="I61" i="44" a="1"/>
  <c r="I61" i="44" s="1"/>
  <c r="N60" i="44"/>
  <c r="I60" i="44" a="1"/>
  <c r="I60" i="44" s="1"/>
  <c r="N59" i="44"/>
  <c r="I59" i="44" a="1"/>
  <c r="I59" i="44" s="1"/>
  <c r="N58" i="44"/>
  <c r="I58" i="44" a="1"/>
  <c r="I58" i="44" s="1"/>
  <c r="N57" i="44"/>
  <c r="I57" i="44" a="1"/>
  <c r="I57" i="44" s="1"/>
  <c r="N56" i="44"/>
  <c r="I56" i="44" a="1"/>
  <c r="I56" i="44" s="1"/>
  <c r="N55" i="44"/>
  <c r="I55" i="44" a="1"/>
  <c r="I55" i="44" s="1"/>
  <c r="N54" i="44"/>
  <c r="I54" i="44" a="1"/>
  <c r="I54" i="44" s="1"/>
  <c r="N53" i="44"/>
  <c r="I53" i="44" a="1"/>
  <c r="I53" i="44" s="1"/>
  <c r="N52" i="44"/>
  <c r="I52" i="44" a="1"/>
  <c r="I52" i="44" s="1"/>
  <c r="N51" i="44"/>
  <c r="I51" i="44" a="1"/>
  <c r="I51" i="44" s="1"/>
  <c r="N50" i="44"/>
  <c r="I50" i="44" a="1"/>
  <c r="I50" i="44" s="1"/>
  <c r="N49" i="44"/>
  <c r="I49" i="44" a="1"/>
  <c r="I49" i="44" s="1"/>
  <c r="N48" i="44"/>
  <c r="I48" i="44" a="1"/>
  <c r="I48" i="44" s="1"/>
  <c r="N47" i="44"/>
  <c r="I47" i="44"/>
  <c r="I47" i="44" a="1"/>
  <c r="N46" i="44"/>
  <c r="I46" i="44" a="1"/>
  <c r="I46" i="44" s="1"/>
  <c r="N45" i="44"/>
  <c r="I45" i="44" a="1"/>
  <c r="I45" i="44" s="1"/>
  <c r="N44" i="44"/>
  <c r="I44" i="44" a="1"/>
  <c r="I44" i="44" s="1"/>
  <c r="N43" i="44"/>
  <c r="I43" i="44" a="1"/>
  <c r="I43" i="44" s="1"/>
  <c r="N42" i="44"/>
  <c r="I42" i="44" a="1"/>
  <c r="I42" i="44" s="1"/>
  <c r="N41" i="44"/>
  <c r="I41" i="44" a="1"/>
  <c r="I41" i="44" s="1"/>
  <c r="N40" i="44"/>
  <c r="I40" i="44" a="1"/>
  <c r="I40" i="44" s="1"/>
  <c r="N39" i="44"/>
  <c r="I39" i="44" a="1"/>
  <c r="I39" i="44" s="1"/>
  <c r="N38" i="44"/>
  <c r="I38" i="44" a="1"/>
  <c r="I38" i="44" s="1"/>
  <c r="N37" i="44"/>
  <c r="I37" i="44" a="1"/>
  <c r="I37" i="44" s="1"/>
  <c r="N36" i="44"/>
  <c r="I36" i="44" a="1"/>
  <c r="I36" i="44" s="1"/>
  <c r="N35" i="44"/>
  <c r="I35" i="44" a="1"/>
  <c r="I35" i="44" s="1"/>
  <c r="N34" i="44"/>
  <c r="I34" i="44" a="1"/>
  <c r="I34" i="44" s="1"/>
  <c r="N33" i="44"/>
  <c r="I33" i="44" a="1"/>
  <c r="I33" i="44" s="1"/>
  <c r="N32" i="44"/>
  <c r="I32" i="44"/>
  <c r="I32" i="44" a="1"/>
  <c r="N31" i="44"/>
  <c r="I31" i="44" a="1"/>
  <c r="I31" i="44" s="1"/>
  <c r="N30" i="44"/>
  <c r="I30" i="44" a="1"/>
  <c r="I30" i="44" s="1"/>
  <c r="N29" i="44"/>
  <c r="I29" i="44" a="1"/>
  <c r="I29" i="44" s="1"/>
  <c r="N28" i="44"/>
  <c r="I28" i="44" a="1"/>
  <c r="I28" i="44" s="1"/>
  <c r="N27" i="44"/>
  <c r="I27" i="44" a="1"/>
  <c r="I27" i="44" s="1"/>
  <c r="N26" i="44"/>
  <c r="I26" i="44" a="1"/>
  <c r="I26" i="44" s="1"/>
  <c r="N25" i="44"/>
  <c r="I25" i="44" a="1"/>
  <c r="I25" i="44" s="1"/>
  <c r="N24" i="44"/>
  <c r="I24" i="44" a="1"/>
  <c r="I24" i="44" s="1"/>
  <c r="N23" i="44"/>
  <c r="I23" i="44" a="1"/>
  <c r="I23" i="44" s="1"/>
  <c r="N22" i="44"/>
  <c r="I22" i="44" a="1"/>
  <c r="I22" i="44" s="1"/>
  <c r="N21" i="44"/>
  <c r="I21" i="44" a="1"/>
  <c r="I21" i="44" s="1"/>
  <c r="N20" i="44"/>
  <c r="I20" i="44" a="1"/>
  <c r="I20" i="44" s="1"/>
  <c r="N19" i="44"/>
  <c r="I19" i="44" a="1"/>
  <c r="I19" i="44" s="1"/>
  <c r="N18" i="44"/>
  <c r="I18" i="44" a="1"/>
  <c r="I18" i="44" s="1"/>
  <c r="N17" i="44"/>
  <c r="I17" i="44" a="1"/>
  <c r="I17" i="44" s="1"/>
  <c r="N16" i="44"/>
  <c r="I16" i="44" a="1"/>
  <c r="I16" i="44" s="1"/>
  <c r="N15" i="44"/>
  <c r="I15" i="44" a="1"/>
  <c r="I15" i="44" s="1"/>
  <c r="N14" i="44"/>
  <c r="I14" i="44" a="1"/>
  <c r="I14" i="44" s="1"/>
  <c r="N13" i="44"/>
  <c r="I13" i="44" a="1"/>
  <c r="I13" i="44" s="1"/>
  <c r="S12" i="44"/>
  <c r="R12" i="44"/>
  <c r="Q12" i="44"/>
  <c r="N12" i="44"/>
  <c r="I12" i="44" a="1"/>
  <c r="I12" i="44" s="1"/>
  <c r="S11" i="44"/>
  <c r="R11" i="44"/>
  <c r="Q11" i="44"/>
  <c r="N11" i="44"/>
  <c r="I11" i="44" a="1"/>
  <c r="I11" i="44" s="1"/>
  <c r="S10" i="44"/>
  <c r="R10" i="44"/>
  <c r="Q10" i="44"/>
  <c r="N10" i="44"/>
  <c r="I10" i="44" a="1"/>
  <c r="I10" i="44" s="1"/>
  <c r="S9" i="44"/>
  <c r="R9" i="44"/>
  <c r="Q9" i="44"/>
  <c r="N9" i="44"/>
  <c r="I9" i="44" a="1"/>
  <c r="I9" i="44" s="1"/>
  <c r="B9" i="44"/>
  <c r="B10" i="44" s="1"/>
  <c r="B11" i="44" s="1"/>
  <c r="B12" i="44" s="1"/>
  <c r="B13" i="44" s="1"/>
  <c r="B14" i="44" s="1"/>
  <c r="B15" i="44" s="1"/>
  <c r="B16" i="44" s="1"/>
  <c r="B17" i="44" s="1"/>
  <c r="B18" i="44" s="1"/>
  <c r="B19" i="44" s="1"/>
  <c r="B20" i="44" s="1"/>
  <c r="B21" i="44" s="1"/>
  <c r="B22" i="44" s="1"/>
  <c r="B23" i="44" s="1"/>
  <c r="B24" i="44" s="1"/>
  <c r="B25" i="44" s="1"/>
  <c r="B26" i="44" s="1"/>
  <c r="B27" i="44" s="1"/>
  <c r="B28" i="44" s="1"/>
  <c r="B29" i="44" s="1"/>
  <c r="B30" i="44" s="1"/>
  <c r="B31" i="44" s="1"/>
  <c r="B32" i="44" s="1"/>
  <c r="B33" i="44" s="1"/>
  <c r="B34" i="44" s="1"/>
  <c r="B35" i="44" s="1"/>
  <c r="B36" i="44" s="1"/>
  <c r="B37" i="44" s="1"/>
  <c r="B38" i="44" s="1"/>
  <c r="B39" i="44" s="1"/>
  <c r="B40" i="44" s="1"/>
  <c r="B41" i="44" s="1"/>
  <c r="B42" i="44" s="1"/>
  <c r="B43" i="44" s="1"/>
  <c r="B44" i="44" s="1"/>
  <c r="B45" i="44" s="1"/>
  <c r="B46" i="44" s="1"/>
  <c r="B47" i="44" s="1"/>
  <c r="B48" i="44" s="1"/>
  <c r="B49" i="44" s="1"/>
  <c r="B50" i="44" s="1"/>
  <c r="B51" i="44" s="1"/>
  <c r="B52" i="44" s="1"/>
  <c r="B53" i="44" s="1"/>
  <c r="B54" i="44" s="1"/>
  <c r="B55" i="44" s="1"/>
  <c r="B56" i="44" s="1"/>
  <c r="B57" i="44" s="1"/>
  <c r="B58" i="44" s="1"/>
  <c r="B59" i="44" s="1"/>
  <c r="B60" i="44" s="1"/>
  <c r="B61" i="44" s="1"/>
  <c r="B62" i="44" s="1"/>
  <c r="B63" i="44" s="1"/>
  <c r="B64" i="44" s="1"/>
  <c r="B65" i="44" s="1"/>
  <c r="B66" i="44" s="1"/>
  <c r="B67" i="44" s="1"/>
  <c r="B68" i="44" s="1"/>
  <c r="B69" i="44" s="1"/>
  <c r="B70" i="44" s="1"/>
  <c r="B71" i="44" s="1"/>
  <c r="B72" i="44" s="1"/>
  <c r="B73" i="44" s="1"/>
  <c r="B74" i="44" s="1"/>
  <c r="B75" i="44" s="1"/>
  <c r="B76" i="44" s="1"/>
  <c r="B77" i="44" s="1"/>
  <c r="B78" i="44" s="1"/>
  <c r="B79" i="44" s="1"/>
  <c r="B80" i="44" s="1"/>
  <c r="B81" i="44" s="1"/>
  <c r="B82" i="44" s="1"/>
  <c r="B83" i="44" s="1"/>
  <c r="B84" i="44" s="1"/>
  <c r="B85" i="44" s="1"/>
  <c r="B86" i="44" s="1"/>
  <c r="B87" i="44" s="1"/>
  <c r="B88" i="44" s="1"/>
  <c r="B89" i="44" s="1"/>
  <c r="B90" i="44" s="1"/>
  <c r="B91" i="44" s="1"/>
  <c r="B92" i="44" s="1"/>
  <c r="B93" i="44" s="1"/>
  <c r="B94" i="44" s="1"/>
  <c r="B95" i="44" s="1"/>
  <c r="B96" i="44" s="1"/>
  <c r="B97" i="44" s="1"/>
  <c r="B98" i="44" s="1"/>
  <c r="B99" i="44" s="1"/>
  <c r="B100" i="44" s="1"/>
  <c r="B101" i="44" s="1"/>
  <c r="B102" i="44" s="1"/>
  <c r="B103" i="44" s="1"/>
  <c r="B104" i="44" s="1"/>
  <c r="B105" i="44" s="1"/>
  <c r="B106" i="44" s="1"/>
  <c r="B107" i="44" s="1"/>
  <c r="B108" i="44" s="1"/>
  <c r="B109" i="44" s="1"/>
  <c r="B110" i="44" s="1"/>
  <c r="B111" i="44" s="1"/>
  <c r="B112" i="44" s="1"/>
  <c r="B113" i="44" s="1"/>
  <c r="B114" i="44" s="1"/>
  <c r="B115" i="44" s="1"/>
  <c r="B116" i="44" s="1"/>
  <c r="B117" i="44" s="1"/>
  <c r="B118" i="44" s="1"/>
  <c r="B119" i="44" s="1"/>
  <c r="B120" i="44" s="1"/>
  <c r="B121" i="44" s="1"/>
  <c r="B122" i="44" s="1"/>
  <c r="B123" i="44" s="1"/>
  <c r="B124" i="44" s="1"/>
  <c r="B125" i="44" s="1"/>
  <c r="B126" i="44" s="1"/>
  <c r="B127" i="44" s="1"/>
  <c r="B128" i="44" s="1"/>
  <c r="B129" i="44" s="1"/>
  <c r="B130" i="44" s="1"/>
  <c r="B131" i="44" s="1"/>
  <c r="B132" i="44" s="1"/>
  <c r="B133" i="44" s="1"/>
  <c r="B134" i="44" s="1"/>
  <c r="B135" i="44" s="1"/>
  <c r="B136" i="44" s="1"/>
  <c r="B137" i="44" s="1"/>
  <c r="B138" i="44" s="1"/>
  <c r="B139" i="44" s="1"/>
  <c r="B140" i="44" s="1"/>
  <c r="B141" i="44" s="1"/>
  <c r="B142" i="44" s="1"/>
  <c r="B143" i="44" s="1"/>
  <c r="B144" i="44" s="1"/>
  <c r="B145" i="44" s="1"/>
  <c r="B146" i="44" s="1"/>
  <c r="B147" i="44" s="1"/>
  <c r="B148" i="44" s="1"/>
  <c r="B149" i="44" s="1"/>
  <c r="B150" i="44" s="1"/>
  <c r="B151" i="44" s="1"/>
  <c r="B152" i="44" s="1"/>
  <c r="B153" i="44" s="1"/>
  <c r="B154" i="44" s="1"/>
  <c r="B155" i="44" s="1"/>
  <c r="B156" i="44" s="1"/>
  <c r="B157" i="44" s="1"/>
  <c r="B158" i="44" s="1"/>
  <c r="B159" i="44" s="1"/>
  <c r="B160" i="44" s="1"/>
  <c r="B161" i="44" s="1"/>
  <c r="B162" i="44" s="1"/>
  <c r="B163" i="44" s="1"/>
  <c r="B164" i="44" s="1"/>
  <c r="B165" i="44" s="1"/>
  <c r="B166" i="44" s="1"/>
  <c r="B167" i="44" s="1"/>
  <c r="B168" i="44" s="1"/>
  <c r="B169" i="44" s="1"/>
  <c r="B170" i="44" s="1"/>
  <c r="B171" i="44" s="1"/>
  <c r="B172" i="44" s="1"/>
  <c r="B173" i="44" s="1"/>
  <c r="B174" i="44" s="1"/>
  <c r="B175" i="44" s="1"/>
  <c r="B176" i="44" s="1"/>
  <c r="B177" i="44" s="1"/>
  <c r="B178" i="44" s="1"/>
  <c r="B179" i="44" s="1"/>
  <c r="B180" i="44" s="1"/>
  <c r="B181" i="44" s="1"/>
  <c r="B182" i="44" s="1"/>
  <c r="B183" i="44" s="1"/>
  <c r="B184" i="44" s="1"/>
  <c r="B185" i="44" s="1"/>
  <c r="B186" i="44" s="1"/>
  <c r="B187" i="44" s="1"/>
  <c r="B188" i="44" s="1"/>
  <c r="B189" i="44" s="1"/>
  <c r="B190" i="44" s="1"/>
  <c r="B191" i="44" s="1"/>
  <c r="B192" i="44" s="1"/>
  <c r="B193" i="44" s="1"/>
  <c r="B194" i="44" s="1"/>
  <c r="B195" i="44" s="1"/>
  <c r="B196" i="44" s="1"/>
  <c r="B197" i="44" s="1"/>
  <c r="B198" i="44" s="1"/>
  <c r="B199" i="44" s="1"/>
  <c r="B200" i="44" s="1"/>
  <c r="B201" i="44" s="1"/>
  <c r="B202" i="44" s="1"/>
  <c r="B203" i="44" s="1"/>
  <c r="B204" i="44" s="1"/>
  <c r="B205" i="44" s="1"/>
  <c r="B206" i="44" s="1"/>
  <c r="B207" i="44" s="1"/>
  <c r="B208" i="44" s="1"/>
  <c r="B209" i="44" s="1"/>
  <c r="B210" i="44" s="1"/>
  <c r="B211" i="44" s="1"/>
  <c r="B212" i="44" s="1"/>
  <c r="B213" i="44" s="1"/>
  <c r="B214" i="44" s="1"/>
  <c r="B215" i="44" s="1"/>
  <c r="B216" i="44" s="1"/>
  <c r="B217" i="44" s="1"/>
  <c r="B218" i="44" s="1"/>
  <c r="B219" i="44" s="1"/>
  <c r="B220" i="44" s="1"/>
  <c r="B221" i="44" s="1"/>
  <c r="B222" i="44" s="1"/>
  <c r="B223" i="44" s="1"/>
  <c r="B224" i="44" s="1"/>
  <c r="B225" i="44" s="1"/>
  <c r="B226" i="44" s="1"/>
  <c r="B227" i="44" s="1"/>
  <c r="B228" i="44" s="1"/>
  <c r="B229" i="44" s="1"/>
  <c r="B230" i="44" s="1"/>
  <c r="B231" i="44" s="1"/>
  <c r="B232" i="44" s="1"/>
  <c r="B233" i="44" s="1"/>
  <c r="B234" i="44" s="1"/>
  <c r="B235" i="44" s="1"/>
  <c r="B236" i="44" s="1"/>
  <c r="B237" i="44" s="1"/>
  <c r="B238" i="44" s="1"/>
  <c r="B239" i="44" s="1"/>
  <c r="B240" i="44" s="1"/>
  <c r="B241" i="44" s="1"/>
  <c r="B242" i="44" s="1"/>
  <c r="B243" i="44" s="1"/>
  <c r="B244" i="44" s="1"/>
  <c r="B245" i="44" s="1"/>
  <c r="B246" i="44" s="1"/>
  <c r="B247" i="44" s="1"/>
  <c r="B248" i="44" s="1"/>
  <c r="B249" i="44" s="1"/>
  <c r="B250" i="44" s="1"/>
  <c r="B251" i="44" s="1"/>
  <c r="B252" i="44" s="1"/>
  <c r="B253" i="44" s="1"/>
  <c r="B254" i="44" s="1"/>
  <c r="B255" i="44" s="1"/>
  <c r="B256" i="44" s="1"/>
  <c r="B257" i="44" s="1"/>
  <c r="B258" i="44" s="1"/>
  <c r="B259" i="44" s="1"/>
  <c r="B260" i="44" s="1"/>
  <c r="B261" i="44" s="1"/>
  <c r="B262" i="44" s="1"/>
  <c r="B263" i="44" s="1"/>
  <c r="B264" i="44" s="1"/>
  <c r="B265" i="44" s="1"/>
  <c r="B266" i="44" s="1"/>
  <c r="B267" i="44" s="1"/>
  <c r="B268" i="44" s="1"/>
  <c r="B269" i="44" s="1"/>
  <c r="B270" i="44" s="1"/>
  <c r="B271" i="44" s="1"/>
  <c r="B272" i="44" s="1"/>
  <c r="B273" i="44" s="1"/>
  <c r="B274" i="44" s="1"/>
  <c r="B275" i="44" s="1"/>
  <c r="B276" i="44" s="1"/>
  <c r="B277" i="44" s="1"/>
  <c r="B278" i="44" s="1"/>
  <c r="B279" i="44" s="1"/>
  <c r="B280" i="44" s="1"/>
  <c r="B281" i="44" s="1"/>
  <c r="B282" i="44" s="1"/>
  <c r="B283" i="44" s="1"/>
  <c r="B284" i="44" s="1"/>
  <c r="B285" i="44" s="1"/>
  <c r="B286" i="44" s="1"/>
  <c r="B287" i="44" s="1"/>
  <c r="B288" i="44" s="1"/>
  <c r="B289" i="44" s="1"/>
  <c r="B290" i="44" s="1"/>
  <c r="B291" i="44" s="1"/>
  <c r="B292" i="44" s="1"/>
  <c r="B293" i="44" s="1"/>
  <c r="B294" i="44" s="1"/>
  <c r="B295" i="44" s="1"/>
  <c r="B296" i="44" s="1"/>
  <c r="B297" i="44" s="1"/>
  <c r="B298" i="44" s="1"/>
  <c r="B299" i="44" s="1"/>
  <c r="B300" i="44" s="1"/>
  <c r="B301" i="44" s="1"/>
  <c r="B302" i="44" s="1"/>
  <c r="B303" i="44" s="1"/>
  <c r="B304" i="44" s="1"/>
  <c r="B305" i="44" s="1"/>
  <c r="B306" i="44" s="1"/>
  <c r="B307" i="44" s="1"/>
  <c r="B308" i="44" s="1"/>
  <c r="B309" i="44" s="1"/>
  <c r="B310" i="44" s="1"/>
  <c r="B311" i="44" s="1"/>
  <c r="B312" i="44" s="1"/>
  <c r="B313" i="44" s="1"/>
  <c r="B314" i="44" s="1"/>
  <c r="B315" i="44" s="1"/>
  <c r="B316" i="44" s="1"/>
  <c r="B317" i="44" s="1"/>
  <c r="B318" i="44" s="1"/>
  <c r="B319" i="44" s="1"/>
  <c r="B320" i="44" s="1"/>
  <c r="B321" i="44" s="1"/>
  <c r="B322" i="44" s="1"/>
  <c r="B323" i="44" s="1"/>
  <c r="B324" i="44" s="1"/>
  <c r="B325" i="44" s="1"/>
  <c r="B326" i="44" s="1"/>
  <c r="B327" i="44" s="1"/>
  <c r="B328" i="44" s="1"/>
  <c r="B329" i="44" s="1"/>
  <c r="B330" i="44" s="1"/>
  <c r="B331" i="44" s="1"/>
  <c r="B332" i="44" s="1"/>
  <c r="B333" i="44" s="1"/>
  <c r="B334" i="44" s="1"/>
  <c r="B335" i="44" s="1"/>
  <c r="B336" i="44" s="1"/>
  <c r="B337" i="44" s="1"/>
  <c r="B338" i="44" s="1"/>
  <c r="B339" i="44" s="1"/>
  <c r="B340" i="44" s="1"/>
  <c r="B341" i="44" s="1"/>
  <c r="B342" i="44" s="1"/>
  <c r="B343" i="44" s="1"/>
  <c r="B344" i="44" s="1"/>
  <c r="B345" i="44" s="1"/>
  <c r="B346" i="44" s="1"/>
  <c r="B347" i="44" s="1"/>
  <c r="B348" i="44" s="1"/>
  <c r="B349" i="44" s="1"/>
  <c r="B350" i="44" s="1"/>
  <c r="B351" i="44" s="1"/>
  <c r="B352" i="44" s="1"/>
  <c r="B353" i="44" s="1"/>
  <c r="B354" i="44" s="1"/>
  <c r="B355" i="44" s="1"/>
  <c r="B356" i="44" s="1"/>
  <c r="B357" i="44" s="1"/>
  <c r="B358" i="44" s="1"/>
  <c r="B359" i="44" s="1"/>
  <c r="B360" i="44" s="1"/>
  <c r="B361" i="44" s="1"/>
  <c r="B362" i="44" s="1"/>
  <c r="B363" i="44" s="1"/>
  <c r="B364" i="44" s="1"/>
  <c r="B365" i="44" s="1"/>
  <c r="B366" i="44" s="1"/>
  <c r="B367" i="44" s="1"/>
  <c r="B368" i="44" s="1"/>
  <c r="B369" i="44" s="1"/>
  <c r="B370" i="44" s="1"/>
  <c r="B371" i="44" s="1"/>
  <c r="B372" i="44" s="1"/>
  <c r="B373" i="44" s="1"/>
  <c r="B374" i="44" s="1"/>
  <c r="B375" i="44" s="1"/>
  <c r="B376" i="44" s="1"/>
  <c r="B377" i="44" s="1"/>
  <c r="B378" i="44" s="1"/>
  <c r="B379" i="44" s="1"/>
  <c r="B380" i="44" s="1"/>
  <c r="B381" i="44" s="1"/>
  <c r="B382" i="44" s="1"/>
  <c r="B383" i="44" s="1"/>
  <c r="B384" i="44" s="1"/>
  <c r="B385" i="44" s="1"/>
  <c r="B386" i="44" s="1"/>
  <c r="B387" i="44" s="1"/>
  <c r="B388" i="44" s="1"/>
  <c r="B389" i="44" s="1"/>
  <c r="B390" i="44" s="1"/>
  <c r="B391" i="44" s="1"/>
  <c r="B392" i="44" s="1"/>
  <c r="B393" i="44" s="1"/>
  <c r="B394" i="44" s="1"/>
  <c r="B395" i="44" s="1"/>
  <c r="B396" i="44" s="1"/>
  <c r="B397" i="44" s="1"/>
  <c r="B398" i="44" s="1"/>
  <c r="B399" i="44" s="1"/>
  <c r="B400" i="44" s="1"/>
  <c r="B401" i="44" s="1"/>
  <c r="B402" i="44" s="1"/>
  <c r="B403" i="44" s="1"/>
  <c r="B404" i="44" s="1"/>
  <c r="B405" i="44" s="1"/>
  <c r="B406" i="44" s="1"/>
  <c r="B407" i="44" s="1"/>
  <c r="B408" i="44" s="1"/>
  <c r="B409" i="44" s="1"/>
  <c r="B410" i="44" s="1"/>
  <c r="B411" i="44" s="1"/>
  <c r="B412" i="44" s="1"/>
  <c r="B413" i="44" s="1"/>
  <c r="B414" i="44" s="1"/>
  <c r="B415" i="44" s="1"/>
  <c r="B416" i="44" s="1"/>
  <c r="B417" i="44" s="1"/>
  <c r="B418" i="44" s="1"/>
  <c r="B419" i="44" s="1"/>
  <c r="B420" i="44" s="1"/>
  <c r="B421" i="44" s="1"/>
  <c r="B422" i="44" s="1"/>
  <c r="B423" i="44" s="1"/>
  <c r="B424" i="44" s="1"/>
  <c r="B425" i="44" s="1"/>
  <c r="B426" i="44" s="1"/>
  <c r="B427" i="44" s="1"/>
  <c r="B428" i="44" s="1"/>
  <c r="B429" i="44" s="1"/>
  <c r="B430" i="44" s="1"/>
  <c r="B431" i="44" s="1"/>
  <c r="B432" i="44" s="1"/>
  <c r="B433" i="44" s="1"/>
  <c r="B434" i="44" s="1"/>
  <c r="B435" i="44" s="1"/>
  <c r="B436" i="44" s="1"/>
  <c r="B437" i="44" s="1"/>
  <c r="B438" i="44" s="1"/>
  <c r="B439" i="44" s="1"/>
  <c r="B440" i="44" s="1"/>
  <c r="B441" i="44" s="1"/>
  <c r="B442" i="44" s="1"/>
  <c r="B443" i="44" s="1"/>
  <c r="B444" i="44" s="1"/>
  <c r="B445" i="44" s="1"/>
  <c r="B446" i="44" s="1"/>
  <c r="B447" i="44" s="1"/>
  <c r="B448" i="44" s="1"/>
  <c r="B449" i="44" s="1"/>
  <c r="B450" i="44" s="1"/>
  <c r="B451" i="44" s="1"/>
  <c r="B452" i="44" s="1"/>
  <c r="B453" i="44" s="1"/>
  <c r="B454" i="44" s="1"/>
  <c r="B455" i="44" s="1"/>
  <c r="B456" i="44" s="1"/>
  <c r="B457" i="44" s="1"/>
  <c r="B458" i="44" s="1"/>
  <c r="B459" i="44" s="1"/>
  <c r="B460" i="44" s="1"/>
  <c r="B461" i="44" s="1"/>
  <c r="B462" i="44" s="1"/>
  <c r="B463" i="44" s="1"/>
  <c r="B464" i="44" s="1"/>
  <c r="B465" i="44" s="1"/>
  <c r="B466" i="44" s="1"/>
  <c r="B467" i="44" s="1"/>
  <c r="B468" i="44" s="1"/>
  <c r="B469" i="44" s="1"/>
  <c r="B470" i="44" s="1"/>
  <c r="B471" i="44" s="1"/>
  <c r="B472" i="44" s="1"/>
  <c r="B473" i="44" s="1"/>
  <c r="B474" i="44" s="1"/>
  <c r="B475" i="44" s="1"/>
  <c r="B476" i="44" s="1"/>
  <c r="B477" i="44" s="1"/>
  <c r="B478" i="44" s="1"/>
  <c r="B479" i="44" s="1"/>
  <c r="B480" i="44" s="1"/>
  <c r="B481" i="44" s="1"/>
  <c r="B482" i="44" s="1"/>
  <c r="B483" i="44" s="1"/>
  <c r="B484" i="44" s="1"/>
  <c r="B485" i="44" s="1"/>
  <c r="B486" i="44" s="1"/>
  <c r="B487" i="44" s="1"/>
  <c r="B488" i="44" s="1"/>
  <c r="B489" i="44" s="1"/>
  <c r="B490" i="44" s="1"/>
  <c r="B491" i="44" s="1"/>
  <c r="B492" i="44" s="1"/>
  <c r="B493" i="44" s="1"/>
  <c r="B494" i="44" s="1"/>
  <c r="B495" i="44" s="1"/>
  <c r="B496" i="44" s="1"/>
  <c r="B497" i="44" s="1"/>
  <c r="B498" i="44" s="1"/>
  <c r="B499" i="44" s="1"/>
  <c r="B500" i="44" s="1"/>
  <c r="B501" i="44" s="1"/>
  <c r="B502" i="44" s="1"/>
  <c r="B503" i="44" s="1"/>
  <c r="B504" i="44" s="1"/>
  <c r="B505" i="44" s="1"/>
  <c r="B506" i="44" s="1"/>
  <c r="B507" i="44" s="1"/>
  <c r="B508" i="44" s="1"/>
  <c r="B509" i="44" s="1"/>
  <c r="B510" i="44" s="1"/>
  <c r="B511" i="44" s="1"/>
  <c r="B512" i="44" s="1"/>
  <c r="B513" i="44" s="1"/>
  <c r="B514" i="44" s="1"/>
  <c r="B515" i="44" s="1"/>
  <c r="S8" i="44"/>
  <c r="R8" i="44"/>
  <c r="Q8" i="44"/>
  <c r="N8" i="44"/>
  <c r="I8" i="44" a="1"/>
  <c r="I8" i="44" s="1"/>
  <c r="N7" i="44"/>
  <c r="I7" i="44" a="1"/>
  <c r="I7" i="44" s="1"/>
  <c r="B7" i="44"/>
  <c r="B8" i="44" s="1"/>
  <c r="N6" i="44"/>
  <c r="I6" i="44" a="1"/>
  <c r="I6" i="44" s="1"/>
  <c r="E4" i="44"/>
  <c r="E3" i="44"/>
  <c r="I6" i="39" a="1"/>
  <c r="I6" i="39" s="1"/>
  <c r="I7" i="39" a="1"/>
  <c r="I7" i="39" s="1"/>
  <c r="I8" i="39" a="1"/>
  <c r="I8" i="39" s="1"/>
  <c r="N7" i="39"/>
  <c r="N8" i="39"/>
  <c r="I9" i="39" a="1"/>
  <c r="I9" i="39"/>
  <c r="N9" i="39"/>
  <c r="I10" i="39" a="1"/>
  <c r="I10" i="39" s="1"/>
  <c r="N10" i="39"/>
  <c r="I11" i="39" a="1"/>
  <c r="I11" i="39"/>
  <c r="N11" i="39"/>
  <c r="I12" i="39" a="1"/>
  <c r="I12" i="39" s="1"/>
  <c r="N12" i="39"/>
  <c r="I13" i="39" a="1"/>
  <c r="I13" i="39"/>
  <c r="N13" i="39"/>
  <c r="I14" i="39" a="1"/>
  <c r="I14" i="39" s="1"/>
  <c r="N14" i="39"/>
  <c r="I15" i="39" a="1"/>
  <c r="I15" i="39" s="1"/>
  <c r="N15" i="39"/>
  <c r="I16" i="39" a="1"/>
  <c r="I16" i="39" s="1"/>
  <c r="N16" i="39"/>
  <c r="I17" i="39" a="1"/>
  <c r="I17" i="39"/>
  <c r="N17" i="39"/>
  <c r="I18" i="39" a="1"/>
  <c r="I18" i="39"/>
  <c r="N18" i="39"/>
  <c r="I19" i="39" a="1"/>
  <c r="I19" i="39" s="1"/>
  <c r="N19" i="39"/>
  <c r="I20" i="39" a="1"/>
  <c r="I20" i="39" s="1"/>
  <c r="N20" i="39"/>
  <c r="I21" i="39" a="1"/>
  <c r="I21" i="39"/>
  <c r="N21" i="39"/>
  <c r="I22" i="39" a="1"/>
  <c r="I22" i="39" s="1"/>
  <c r="N22" i="39"/>
  <c r="I23" i="39" a="1"/>
  <c r="I23" i="39" s="1"/>
  <c r="N23" i="39"/>
  <c r="I24" i="39" a="1"/>
  <c r="I24" i="39"/>
  <c r="N24" i="39"/>
  <c r="I25" i="39" a="1"/>
  <c r="I25" i="39" s="1"/>
  <c r="N25" i="39"/>
  <c r="I26" i="39" a="1"/>
  <c r="I26" i="39"/>
  <c r="N26" i="39"/>
  <c r="I27" i="39" a="1"/>
  <c r="I27" i="39" s="1"/>
  <c r="N27" i="39"/>
  <c r="I28" i="39" a="1"/>
  <c r="I28" i="39"/>
  <c r="N28" i="39"/>
  <c r="I29" i="39" a="1"/>
  <c r="I29" i="39"/>
  <c r="N29" i="39"/>
  <c r="I30" i="39" a="1"/>
  <c r="I30" i="39"/>
  <c r="N30" i="39"/>
  <c r="I31" i="39" a="1"/>
  <c r="I31" i="39" s="1"/>
  <c r="N31" i="39"/>
  <c r="I32" i="39" a="1"/>
  <c r="I32" i="39" s="1"/>
  <c r="N32" i="39"/>
  <c r="I33" i="39" a="1"/>
  <c r="I33" i="39" s="1"/>
  <c r="N33" i="39"/>
  <c r="I34" i="39" a="1"/>
  <c r="I34" i="39" s="1"/>
  <c r="N34" i="39"/>
  <c r="I35" i="39" a="1"/>
  <c r="I35" i="39" s="1"/>
  <c r="N35" i="39"/>
  <c r="I36" i="39" a="1"/>
  <c r="I36" i="39" s="1"/>
  <c r="N36" i="39"/>
  <c r="I37" i="39" a="1"/>
  <c r="I37" i="39"/>
  <c r="N37" i="39"/>
  <c r="I38" i="39" a="1"/>
  <c r="I38" i="39" s="1"/>
  <c r="N38" i="39"/>
  <c r="I39" i="39" a="1"/>
  <c r="I39" i="39" s="1"/>
  <c r="N39" i="39"/>
  <c r="I40" i="39" a="1"/>
  <c r="I40" i="39"/>
  <c r="N40" i="39"/>
  <c r="I41" i="39" a="1"/>
  <c r="I41" i="39"/>
  <c r="N41" i="39"/>
  <c r="I42" i="39" a="1"/>
  <c r="I42" i="39"/>
  <c r="N42" i="39"/>
  <c r="I43" i="39" a="1"/>
  <c r="I43" i="39" s="1"/>
  <c r="N43" i="39"/>
  <c r="I44" i="39" a="1"/>
  <c r="I44" i="39" s="1"/>
  <c r="N44" i="39"/>
  <c r="I45" i="39" a="1"/>
  <c r="I45" i="39"/>
  <c r="N45" i="39"/>
  <c r="I46" i="39" a="1"/>
  <c r="I46" i="39" s="1"/>
  <c r="N46" i="39"/>
  <c r="I47" i="39" a="1"/>
  <c r="I47" i="39" s="1"/>
  <c r="N47" i="39"/>
  <c r="I48" i="39" a="1"/>
  <c r="I48" i="39"/>
  <c r="N48" i="39"/>
  <c r="I49" i="39" a="1"/>
  <c r="I49" i="39" s="1"/>
  <c r="N49" i="39"/>
  <c r="I50" i="39" a="1"/>
  <c r="I50" i="39"/>
  <c r="N50" i="39"/>
  <c r="I51" i="39" a="1"/>
  <c r="I51" i="39" s="1"/>
  <c r="N51" i="39"/>
  <c r="I52" i="39" a="1"/>
  <c r="I52" i="39"/>
  <c r="N52" i="39"/>
  <c r="I53" i="39" a="1"/>
  <c r="I53" i="39"/>
  <c r="N53" i="39"/>
  <c r="I54" i="39" a="1"/>
  <c r="I54" i="39"/>
  <c r="N54" i="39"/>
  <c r="I55" i="39" a="1"/>
  <c r="I55" i="39" s="1"/>
  <c r="N55" i="39"/>
  <c r="I56" i="39" a="1"/>
  <c r="I56" i="39"/>
  <c r="N56" i="39"/>
  <c r="I57" i="39" a="1"/>
  <c r="I57" i="39" s="1"/>
  <c r="N57" i="39"/>
  <c r="I58" i="39" a="1"/>
  <c r="I58" i="39"/>
  <c r="N58" i="39"/>
  <c r="I59" i="39" a="1"/>
  <c r="I59" i="39" s="1"/>
  <c r="N59" i="39"/>
  <c r="I60" i="39" a="1"/>
  <c r="I60" i="39" s="1"/>
  <c r="N60" i="39"/>
  <c r="I61" i="39" a="1"/>
  <c r="I61" i="39"/>
  <c r="N61" i="39"/>
  <c r="I62" i="39" a="1"/>
  <c r="I62" i="39" s="1"/>
  <c r="N62" i="39"/>
  <c r="I63" i="39" a="1"/>
  <c r="I63" i="39" s="1"/>
  <c r="N63" i="39"/>
  <c r="I64" i="39" a="1"/>
  <c r="I64" i="39"/>
  <c r="N64" i="39"/>
  <c r="I65" i="39" a="1"/>
  <c r="I65" i="39"/>
  <c r="N65" i="39"/>
  <c r="I66" i="39" a="1"/>
  <c r="I66" i="39"/>
  <c r="N66" i="39"/>
  <c r="I67" i="39" a="1"/>
  <c r="I67" i="39" s="1"/>
  <c r="N67" i="39"/>
  <c r="I68" i="39" a="1"/>
  <c r="I68" i="39" s="1"/>
  <c r="N68" i="39"/>
  <c r="I69" i="39" a="1"/>
  <c r="I69" i="39"/>
  <c r="N69" i="39"/>
  <c r="I70" i="39" a="1"/>
  <c r="I70" i="39" s="1"/>
  <c r="N70" i="39"/>
  <c r="I71" i="39" a="1"/>
  <c r="I71" i="39" s="1"/>
  <c r="N71" i="39"/>
  <c r="I72" i="39" a="1"/>
  <c r="I72" i="39"/>
  <c r="N72" i="39"/>
  <c r="I73" i="39" a="1"/>
  <c r="I73" i="39" s="1"/>
  <c r="N73" i="39"/>
  <c r="I74" i="39" a="1"/>
  <c r="I74" i="39"/>
  <c r="N74" i="39"/>
  <c r="I75" i="39" a="1"/>
  <c r="I75" i="39" s="1"/>
  <c r="N75" i="39"/>
  <c r="I76" i="39" a="1"/>
  <c r="I76" i="39"/>
  <c r="N76" i="39"/>
  <c r="I77" i="39" a="1"/>
  <c r="I77" i="39" s="1"/>
  <c r="N77" i="39"/>
  <c r="I78" i="39" a="1"/>
  <c r="I78" i="39"/>
  <c r="N78" i="39"/>
  <c r="I79" i="39" a="1"/>
  <c r="I79" i="39" s="1"/>
  <c r="N79" i="39"/>
  <c r="I80" i="39" a="1"/>
  <c r="I80" i="39" s="1"/>
  <c r="N80" i="39"/>
  <c r="I81" i="39" a="1"/>
  <c r="I81" i="39" s="1"/>
  <c r="N81" i="39"/>
  <c r="I82" i="39" a="1"/>
  <c r="I82" i="39" s="1"/>
  <c r="N82" i="39"/>
  <c r="I83" i="39" a="1"/>
  <c r="I83" i="39" s="1"/>
  <c r="N83" i="39"/>
  <c r="I84" i="39" a="1"/>
  <c r="I84" i="39" s="1"/>
  <c r="N84" i="39"/>
  <c r="I85" i="39" a="1"/>
  <c r="I85" i="39"/>
  <c r="N85" i="39"/>
  <c r="I86" i="39" a="1"/>
  <c r="I86" i="39" s="1"/>
  <c r="N86" i="39"/>
  <c r="I87" i="39" a="1"/>
  <c r="I87" i="39" s="1"/>
  <c r="N87" i="39"/>
  <c r="I88" i="39" a="1"/>
  <c r="I88" i="39" s="1"/>
  <c r="N88" i="39"/>
  <c r="I89" i="39" a="1"/>
  <c r="I89" i="39" s="1"/>
  <c r="N89" i="39"/>
  <c r="I90" i="39" a="1"/>
  <c r="I90" i="39" s="1"/>
  <c r="N90" i="39"/>
  <c r="I91" i="39" a="1"/>
  <c r="I91" i="39" s="1"/>
  <c r="N91" i="39"/>
  <c r="I92" i="39" a="1"/>
  <c r="I92" i="39" s="1"/>
  <c r="N92" i="39"/>
  <c r="I93" i="39" a="1"/>
  <c r="I93" i="39"/>
  <c r="N93" i="39"/>
  <c r="I94" i="39" a="1"/>
  <c r="I94" i="39"/>
  <c r="N94" i="39"/>
  <c r="I95" i="39" a="1"/>
  <c r="I95" i="39" s="1"/>
  <c r="N95" i="39"/>
  <c r="I96" i="39" a="1"/>
  <c r="I96" i="39" s="1"/>
  <c r="N96" i="39"/>
  <c r="I97" i="39" a="1"/>
  <c r="I97" i="39" s="1"/>
  <c r="N97" i="39"/>
  <c r="I98" i="39" a="1"/>
  <c r="I98" i="39" s="1"/>
  <c r="N98" i="39"/>
  <c r="I99" i="39" a="1"/>
  <c r="I99" i="39" s="1"/>
  <c r="N99" i="39"/>
  <c r="I100" i="39" a="1"/>
  <c r="I100" i="39" s="1"/>
  <c r="N100" i="39"/>
  <c r="I101" i="39" a="1"/>
  <c r="I101" i="39" s="1"/>
  <c r="N101" i="39"/>
  <c r="I102" i="39" a="1"/>
  <c r="I102" i="39"/>
  <c r="N102" i="39"/>
  <c r="I103" i="39" a="1"/>
  <c r="I103" i="39" s="1"/>
  <c r="N103" i="39"/>
  <c r="I104" i="39" a="1"/>
  <c r="I104" i="39" s="1"/>
  <c r="N104" i="39"/>
  <c r="I105" i="39" a="1"/>
  <c r="I105" i="39" s="1"/>
  <c r="N105" i="39"/>
  <c r="I106" i="39" a="1"/>
  <c r="I106" i="39"/>
  <c r="N106" i="39"/>
  <c r="I107" i="39" a="1"/>
  <c r="I107" i="39" s="1"/>
  <c r="N107" i="39"/>
  <c r="I108" i="39" a="1"/>
  <c r="I108" i="39" s="1"/>
  <c r="N108" i="39"/>
  <c r="I109" i="39" a="1"/>
  <c r="I109" i="39" s="1"/>
  <c r="N109" i="39"/>
  <c r="I110" i="39" a="1"/>
  <c r="I110" i="39" s="1"/>
  <c r="N110" i="39"/>
  <c r="I111" i="39" a="1"/>
  <c r="I111" i="39" s="1"/>
  <c r="N111" i="39"/>
  <c r="I112" i="39" a="1"/>
  <c r="I112" i="39"/>
  <c r="N112" i="39"/>
  <c r="I113" i="39" a="1"/>
  <c r="I113" i="39" s="1"/>
  <c r="N113" i="39"/>
  <c r="I114" i="39" a="1"/>
  <c r="I114" i="39"/>
  <c r="N114" i="39"/>
  <c r="I115" i="39" a="1"/>
  <c r="I115" i="39" s="1"/>
  <c r="N115" i="39"/>
  <c r="I116" i="39" a="1"/>
  <c r="I116" i="39" s="1"/>
  <c r="N116" i="39"/>
  <c r="I117" i="39" a="1"/>
  <c r="I117" i="39" s="1"/>
  <c r="N117" i="39"/>
  <c r="I118" i="39" a="1"/>
  <c r="I118" i="39" s="1"/>
  <c r="N118" i="39"/>
  <c r="I119" i="39" a="1"/>
  <c r="I119" i="39" s="1"/>
  <c r="N119" i="39"/>
  <c r="I120" i="39" a="1"/>
  <c r="I120" i="39" s="1"/>
  <c r="N120" i="39"/>
  <c r="I121" i="39" a="1"/>
  <c r="I121" i="39"/>
  <c r="N121" i="39"/>
  <c r="I122" i="39" a="1"/>
  <c r="I122" i="39" s="1"/>
  <c r="N122" i="39"/>
  <c r="I123" i="39" a="1"/>
  <c r="I123" i="39" s="1"/>
  <c r="N123" i="39"/>
  <c r="I124" i="39" a="1"/>
  <c r="I124" i="39" s="1"/>
  <c r="N124" i="39"/>
  <c r="I125" i="39" a="1"/>
  <c r="I125" i="39" s="1"/>
  <c r="N125" i="39"/>
  <c r="I126" i="39" a="1"/>
  <c r="I126" i="39"/>
  <c r="N126" i="39"/>
  <c r="I127" i="39" a="1"/>
  <c r="I127" i="39" s="1"/>
  <c r="N127" i="39"/>
  <c r="I128" i="39" a="1"/>
  <c r="I128" i="39" s="1"/>
  <c r="N128" i="39"/>
  <c r="I129" i="39" a="1"/>
  <c r="I129" i="39" s="1"/>
  <c r="N129" i="39"/>
  <c r="I130" i="39" a="1"/>
  <c r="I130" i="39" s="1"/>
  <c r="N130" i="39"/>
  <c r="I131" i="39" a="1"/>
  <c r="I131" i="39" s="1"/>
  <c r="N131" i="39"/>
  <c r="I132" i="39" a="1"/>
  <c r="I132" i="39"/>
  <c r="N132" i="39"/>
  <c r="I133" i="39" a="1"/>
  <c r="I133" i="39"/>
  <c r="N133" i="39"/>
  <c r="I134" i="39" a="1"/>
  <c r="I134" i="39" s="1"/>
  <c r="N134" i="39"/>
  <c r="I135" i="39" a="1"/>
  <c r="I135" i="39" s="1"/>
  <c r="N135" i="39"/>
  <c r="I136" i="39" a="1"/>
  <c r="I136" i="39" s="1"/>
  <c r="N136" i="39"/>
  <c r="I137" i="39" a="1"/>
  <c r="I137" i="39" s="1"/>
  <c r="N137" i="39"/>
  <c r="I138" i="39" a="1"/>
  <c r="I138" i="39" s="1"/>
  <c r="N138" i="39"/>
  <c r="I139" i="39" a="1"/>
  <c r="I139" i="39" s="1"/>
  <c r="N139" i="39"/>
  <c r="I140" i="39" a="1"/>
  <c r="I140" i="39" s="1"/>
  <c r="N140" i="39"/>
  <c r="I141" i="39" a="1"/>
  <c r="I141" i="39" s="1"/>
  <c r="N141" i="39"/>
  <c r="I142" i="39" a="1"/>
  <c r="I142" i="39" s="1"/>
  <c r="N142" i="39"/>
  <c r="I143" i="39" a="1"/>
  <c r="I143" i="39" s="1"/>
  <c r="N143" i="39"/>
  <c r="I144" i="39" a="1"/>
  <c r="I144" i="39" s="1"/>
  <c r="N144" i="39"/>
  <c r="I145" i="39" a="1"/>
  <c r="I145" i="39" s="1"/>
  <c r="N145" i="39"/>
  <c r="I146" i="39" a="1"/>
  <c r="I146" i="39" s="1"/>
  <c r="N146" i="39"/>
  <c r="I147" i="39" a="1"/>
  <c r="I147" i="39" s="1"/>
  <c r="N147" i="39"/>
  <c r="I148" i="39" a="1"/>
  <c r="I148" i="39"/>
  <c r="N148" i="39"/>
  <c r="I149" i="39" a="1"/>
  <c r="I149" i="39" s="1"/>
  <c r="N149" i="39"/>
  <c r="I150" i="39" a="1"/>
  <c r="I150" i="39" s="1"/>
  <c r="N150" i="39"/>
  <c r="I151" i="39" a="1"/>
  <c r="I151" i="39" s="1"/>
  <c r="N151" i="39"/>
  <c r="I152" i="39" a="1"/>
  <c r="I152" i="39"/>
  <c r="N152" i="39"/>
  <c r="I153" i="39" a="1"/>
  <c r="I153" i="39"/>
  <c r="N153" i="39"/>
  <c r="I154" i="39" a="1"/>
  <c r="I154" i="39" s="1"/>
  <c r="N154" i="39"/>
  <c r="I155" i="39" a="1"/>
  <c r="I155" i="39" s="1"/>
  <c r="N155" i="39"/>
  <c r="I156" i="39" a="1"/>
  <c r="I156" i="39" s="1"/>
  <c r="N156" i="39"/>
  <c r="I157" i="39" a="1"/>
  <c r="I157" i="39" s="1"/>
  <c r="N157" i="39"/>
  <c r="I158" i="39" a="1"/>
  <c r="I158" i="39" s="1"/>
  <c r="N158" i="39"/>
  <c r="I159" i="39" a="1"/>
  <c r="I159" i="39" s="1"/>
  <c r="N159" i="39"/>
  <c r="I160" i="39" a="1"/>
  <c r="I160" i="39" s="1"/>
  <c r="N160" i="39"/>
  <c r="I161" i="39" a="1"/>
  <c r="I161" i="39" s="1"/>
  <c r="N161" i="39"/>
  <c r="I162" i="39" a="1"/>
  <c r="I162" i="39" s="1"/>
  <c r="N162" i="39"/>
  <c r="I163" i="39" a="1"/>
  <c r="I163" i="39" s="1"/>
  <c r="N163" i="39"/>
  <c r="I164" i="39" a="1"/>
  <c r="I164" i="39" s="1"/>
  <c r="N164" i="39"/>
  <c r="I165" i="39" a="1"/>
  <c r="I165" i="39"/>
  <c r="N165" i="39"/>
  <c r="I166" i="39" a="1"/>
  <c r="I166" i="39" s="1"/>
  <c r="N166" i="39"/>
  <c r="I167" i="39" a="1"/>
  <c r="I167" i="39" s="1"/>
  <c r="N167" i="39"/>
  <c r="I168" i="39" a="1"/>
  <c r="I168" i="39" s="1"/>
  <c r="N168" i="39"/>
  <c r="I169" i="39" a="1"/>
  <c r="I169" i="39" s="1"/>
  <c r="N169" i="39"/>
  <c r="I170" i="39" a="1"/>
  <c r="I170" i="39" s="1"/>
  <c r="N170" i="39"/>
  <c r="I171" i="39" a="1"/>
  <c r="I171" i="39" s="1"/>
  <c r="N171" i="39"/>
  <c r="I172" i="39" a="1"/>
  <c r="I172" i="39" s="1"/>
  <c r="N172" i="39"/>
  <c r="I173" i="39" a="1"/>
  <c r="I173" i="39" s="1"/>
  <c r="N173" i="39"/>
  <c r="I174" i="39" a="1"/>
  <c r="I174" i="39" s="1"/>
  <c r="N174" i="39"/>
  <c r="I175" i="39" a="1"/>
  <c r="I175" i="39" s="1"/>
  <c r="N175" i="39"/>
  <c r="I176" i="39" a="1"/>
  <c r="I176" i="39" s="1"/>
  <c r="N176" i="39"/>
  <c r="I177" i="39" a="1"/>
  <c r="I177" i="39"/>
  <c r="N177" i="39"/>
  <c r="I178" i="39" a="1"/>
  <c r="I178" i="39"/>
  <c r="N178" i="39"/>
  <c r="I179" i="39" a="1"/>
  <c r="I179" i="39" s="1"/>
  <c r="N179" i="39"/>
  <c r="I180" i="39" a="1"/>
  <c r="I180" i="39" s="1"/>
  <c r="N180" i="39"/>
  <c r="I181" i="39" a="1"/>
  <c r="I181" i="39" s="1"/>
  <c r="N181" i="39"/>
  <c r="I182" i="39" a="1"/>
  <c r="I182" i="39" s="1"/>
  <c r="N182" i="39"/>
  <c r="I183" i="39" a="1"/>
  <c r="I183" i="39" s="1"/>
  <c r="N183" i="39"/>
  <c r="I184" i="39" a="1"/>
  <c r="I184" i="39"/>
  <c r="N184" i="39"/>
  <c r="I185" i="39" a="1"/>
  <c r="I185" i="39" s="1"/>
  <c r="N185" i="39"/>
  <c r="I186" i="39" a="1"/>
  <c r="I186" i="39" s="1"/>
  <c r="N186" i="39"/>
  <c r="I187" i="39" a="1"/>
  <c r="I187" i="39" s="1"/>
  <c r="N187" i="39"/>
  <c r="I188" i="39" a="1"/>
  <c r="I188" i="39"/>
  <c r="N188" i="39"/>
  <c r="I189" i="39" a="1"/>
  <c r="I189" i="39"/>
  <c r="N189" i="39"/>
  <c r="I190" i="39" a="1"/>
  <c r="I190" i="39" s="1"/>
  <c r="N190" i="39"/>
  <c r="I191" i="39" a="1"/>
  <c r="I191" i="39" s="1"/>
  <c r="N191" i="39"/>
  <c r="I192" i="39" a="1"/>
  <c r="I192" i="39" s="1"/>
  <c r="N192" i="39"/>
  <c r="I193" i="39" a="1"/>
  <c r="I193" i="39" s="1"/>
  <c r="N193" i="39"/>
  <c r="I194" i="39" a="1"/>
  <c r="I194" i="39" s="1"/>
  <c r="N194" i="39"/>
  <c r="I195" i="39" a="1"/>
  <c r="I195" i="39" s="1"/>
  <c r="N195" i="39"/>
  <c r="I196" i="39" a="1"/>
  <c r="I196" i="39" s="1"/>
  <c r="N196" i="39"/>
  <c r="I197" i="39" a="1"/>
  <c r="I197" i="39" s="1"/>
  <c r="N197" i="39"/>
  <c r="I198" i="39" a="1"/>
  <c r="I198" i="39" s="1"/>
  <c r="N198" i="39"/>
  <c r="I199" i="39" a="1"/>
  <c r="I199" i="39" s="1"/>
  <c r="N199" i="39"/>
  <c r="I200" i="39" a="1"/>
  <c r="I200" i="39" s="1"/>
  <c r="N200" i="39"/>
  <c r="I201" i="39" a="1"/>
  <c r="I201" i="39"/>
  <c r="N201" i="39"/>
  <c r="I202" i="39" a="1"/>
  <c r="I202" i="39"/>
  <c r="N202" i="39"/>
  <c r="I203" i="39" a="1"/>
  <c r="I203" i="39" s="1"/>
  <c r="N203" i="39"/>
  <c r="I204" i="39" a="1"/>
  <c r="I204" i="39" s="1"/>
  <c r="N204" i="39"/>
  <c r="I205" i="39" a="1"/>
  <c r="I205" i="39" s="1"/>
  <c r="N205" i="39"/>
  <c r="I206" i="39" a="1"/>
  <c r="I206" i="39" s="1"/>
  <c r="N206" i="39"/>
  <c r="I207" i="39" a="1"/>
  <c r="I207" i="39" s="1"/>
  <c r="N207" i="39"/>
  <c r="I208" i="39" a="1"/>
  <c r="I208" i="39" s="1"/>
  <c r="N208" i="39"/>
  <c r="I209" i="39" a="1"/>
  <c r="I209" i="39" s="1"/>
  <c r="N209" i="39"/>
  <c r="I210" i="39" a="1"/>
  <c r="I210" i="39" s="1"/>
  <c r="N210" i="39"/>
  <c r="I211" i="39" a="1"/>
  <c r="I211" i="39" s="1"/>
  <c r="N211" i="39"/>
  <c r="I212" i="39" a="1"/>
  <c r="I212" i="39"/>
  <c r="N212" i="39"/>
  <c r="I213" i="39" a="1"/>
  <c r="I213" i="39" s="1"/>
  <c r="N213" i="39"/>
  <c r="I214" i="39" a="1"/>
  <c r="I214" i="39"/>
  <c r="N214" i="39"/>
  <c r="I215" i="39" a="1"/>
  <c r="I215" i="39" s="1"/>
  <c r="N215" i="39"/>
  <c r="I216" i="39" a="1"/>
  <c r="I216" i="39"/>
  <c r="N216" i="39"/>
  <c r="I217" i="39" a="1"/>
  <c r="I217" i="39"/>
  <c r="N217" i="39"/>
  <c r="I218" i="39" a="1"/>
  <c r="I218" i="39" s="1"/>
  <c r="N218" i="39"/>
  <c r="I219" i="39" a="1"/>
  <c r="I219" i="39" s="1"/>
  <c r="N219" i="39"/>
  <c r="I220" i="39" a="1"/>
  <c r="I220" i="39"/>
  <c r="N220" i="39"/>
  <c r="I221" i="39" a="1"/>
  <c r="I221" i="39"/>
  <c r="N221" i="39"/>
  <c r="I222" i="39" a="1"/>
  <c r="I222" i="39" s="1"/>
  <c r="N222" i="39"/>
  <c r="I223" i="39" a="1"/>
  <c r="I223" i="39" s="1"/>
  <c r="N223" i="39"/>
  <c r="I224" i="39" a="1"/>
  <c r="I224" i="39" s="1"/>
  <c r="N224" i="39"/>
  <c r="I225" i="39" a="1"/>
  <c r="I225" i="39"/>
  <c r="N225" i="39"/>
  <c r="I226" i="39" a="1"/>
  <c r="I226" i="39"/>
  <c r="N226" i="39"/>
  <c r="I227" i="39" a="1"/>
  <c r="I227" i="39" s="1"/>
  <c r="N227" i="39"/>
  <c r="I228" i="39" a="1"/>
  <c r="I228" i="39" s="1"/>
  <c r="N228" i="39"/>
  <c r="I229" i="39" a="1"/>
  <c r="I229" i="39" s="1"/>
  <c r="N229" i="39"/>
  <c r="I230" i="39" a="1"/>
  <c r="I230" i="39" s="1"/>
  <c r="N230" i="39"/>
  <c r="I231" i="39" a="1"/>
  <c r="I231" i="39" s="1"/>
  <c r="N231" i="39"/>
  <c r="I232" i="39" a="1"/>
  <c r="I232" i="39"/>
  <c r="N232" i="39"/>
  <c r="I233" i="39" a="1"/>
  <c r="I233" i="39" s="1"/>
  <c r="N233" i="39"/>
  <c r="I234" i="39" a="1"/>
  <c r="I234" i="39"/>
  <c r="N234" i="39"/>
  <c r="I235" i="39" a="1"/>
  <c r="I235" i="39" s="1"/>
  <c r="N235" i="39"/>
  <c r="I236" i="39" a="1"/>
  <c r="I236" i="39" s="1"/>
  <c r="N236" i="39"/>
  <c r="I237" i="39" a="1"/>
  <c r="I237" i="39"/>
  <c r="N237" i="39"/>
  <c r="I238" i="39" a="1"/>
  <c r="I238" i="39"/>
  <c r="N238" i="39"/>
  <c r="I239" i="39" a="1"/>
  <c r="I239" i="39" s="1"/>
  <c r="N239" i="39"/>
  <c r="I240" i="39" a="1"/>
  <c r="I240" i="39" s="1"/>
  <c r="N240" i="39"/>
  <c r="I241" i="39" a="1"/>
  <c r="I241" i="39" s="1"/>
  <c r="N241" i="39"/>
  <c r="I242" i="39" a="1"/>
  <c r="I242" i="39"/>
  <c r="N242" i="39"/>
  <c r="I243" i="39" a="1"/>
  <c r="I243" i="39" s="1"/>
  <c r="N243" i="39"/>
  <c r="I244" i="39" a="1"/>
  <c r="I244" i="39"/>
  <c r="N244" i="39"/>
  <c r="I245" i="39" a="1"/>
  <c r="I245" i="39" s="1"/>
  <c r="N245" i="39"/>
  <c r="I246" i="39" a="1"/>
  <c r="I246" i="39"/>
  <c r="N246" i="39"/>
  <c r="I247" i="39" a="1"/>
  <c r="I247" i="39" s="1"/>
  <c r="N247" i="39"/>
  <c r="I248" i="39" a="1"/>
  <c r="I248" i="39" s="1"/>
  <c r="N248" i="39"/>
  <c r="I249" i="39" a="1"/>
  <c r="I249" i="39" s="1"/>
  <c r="N249" i="39"/>
  <c r="I250" i="39" a="1"/>
  <c r="I250" i="39" s="1"/>
  <c r="N250" i="39"/>
  <c r="I251" i="39" a="1"/>
  <c r="I251" i="39" s="1"/>
  <c r="N251" i="39"/>
  <c r="I252" i="39" a="1"/>
  <c r="I252" i="39"/>
  <c r="N252" i="39"/>
  <c r="I253" i="39" a="1"/>
  <c r="I253" i="39" s="1"/>
  <c r="N253" i="39"/>
  <c r="I254" i="39" a="1"/>
  <c r="I254" i="39" s="1"/>
  <c r="N254" i="39"/>
  <c r="I255" i="39" a="1"/>
  <c r="I255" i="39" s="1"/>
  <c r="N255" i="39"/>
  <c r="I256" i="39" a="1"/>
  <c r="I256" i="39"/>
  <c r="N256" i="39"/>
  <c r="I257" i="39" a="1"/>
  <c r="I257" i="39"/>
  <c r="N257" i="39"/>
  <c r="I258" i="39" a="1"/>
  <c r="I258" i="39"/>
  <c r="N258" i="39"/>
  <c r="I259" i="39" a="1"/>
  <c r="I259" i="39" s="1"/>
  <c r="N259" i="39"/>
  <c r="I260" i="39" a="1"/>
  <c r="I260" i="39"/>
  <c r="N260" i="39"/>
  <c r="I261" i="39" a="1"/>
  <c r="I261" i="39"/>
  <c r="N261" i="39"/>
  <c r="I262" i="39" a="1"/>
  <c r="I262" i="39"/>
  <c r="N262" i="39"/>
  <c r="I263" i="39" a="1"/>
  <c r="I263" i="39" s="1"/>
  <c r="N263" i="39"/>
  <c r="I264" i="39" a="1"/>
  <c r="I264" i="39" s="1"/>
  <c r="N264" i="39"/>
  <c r="I265" i="39" a="1"/>
  <c r="I265" i="39" s="1"/>
  <c r="N265" i="39"/>
  <c r="I266" i="39" a="1"/>
  <c r="I266" i="39" s="1"/>
  <c r="N266" i="39"/>
  <c r="I267" i="39" a="1"/>
  <c r="I267" i="39" s="1"/>
  <c r="N267" i="39"/>
  <c r="I268" i="39" a="1"/>
  <c r="I268" i="39" s="1"/>
  <c r="N268" i="39"/>
  <c r="I269" i="39" a="1"/>
  <c r="I269" i="39" s="1"/>
  <c r="N269" i="39"/>
  <c r="I270" i="39" a="1"/>
  <c r="I270" i="39" s="1"/>
  <c r="N270" i="39"/>
  <c r="I271" i="39" a="1"/>
  <c r="I271" i="39" s="1"/>
  <c r="N271" i="39"/>
  <c r="I272" i="39" a="1"/>
  <c r="I272" i="39" s="1"/>
  <c r="N272" i="39"/>
  <c r="I273" i="39" a="1"/>
  <c r="I273" i="39"/>
  <c r="N273" i="39"/>
  <c r="I274" i="39" a="1"/>
  <c r="I274" i="39" s="1"/>
  <c r="N274" i="39"/>
  <c r="I275" i="39" a="1"/>
  <c r="I275" i="39" s="1"/>
  <c r="N275" i="39"/>
  <c r="I276" i="39" a="1"/>
  <c r="I276" i="39" s="1"/>
  <c r="N276" i="39"/>
  <c r="I277" i="39" a="1"/>
  <c r="I277" i="39" s="1"/>
  <c r="N277" i="39"/>
  <c r="I278" i="39" a="1"/>
  <c r="I278" i="39"/>
  <c r="N278" i="39"/>
  <c r="I279" i="39" a="1"/>
  <c r="I279" i="39" s="1"/>
  <c r="N279" i="39"/>
  <c r="I280" i="39" a="1"/>
  <c r="I280" i="39" s="1"/>
  <c r="N280" i="39"/>
  <c r="I281" i="39" a="1"/>
  <c r="I281" i="39" s="1"/>
  <c r="N281" i="39"/>
  <c r="I282" i="39" a="1"/>
  <c r="I282" i="39"/>
  <c r="N282" i="39"/>
  <c r="I283" i="39" a="1"/>
  <c r="I283" i="39" s="1"/>
  <c r="N283" i="39"/>
  <c r="I284" i="39" a="1"/>
  <c r="I284" i="39" s="1"/>
  <c r="N284" i="39"/>
  <c r="I285" i="39" a="1"/>
  <c r="I285" i="39" s="1"/>
  <c r="N285" i="39"/>
  <c r="I286" i="39" a="1"/>
  <c r="I286" i="39" s="1"/>
  <c r="N286" i="39"/>
  <c r="I287" i="39" a="1"/>
  <c r="I287" i="39" s="1"/>
  <c r="N287" i="39"/>
  <c r="I288" i="39" a="1"/>
  <c r="I288" i="39" s="1"/>
  <c r="N288" i="39"/>
  <c r="I289" i="39" a="1"/>
  <c r="I289" i="39" s="1"/>
  <c r="N289" i="39"/>
  <c r="I290" i="39" a="1"/>
  <c r="I290" i="39" s="1"/>
  <c r="N290" i="39"/>
  <c r="I291" i="39" a="1"/>
  <c r="I291" i="39" s="1"/>
  <c r="N291" i="39"/>
  <c r="I292" i="39" a="1"/>
  <c r="I292" i="39"/>
  <c r="N292" i="39"/>
  <c r="I293" i="39" a="1"/>
  <c r="I293" i="39"/>
  <c r="N293" i="39"/>
  <c r="I294" i="39" a="1"/>
  <c r="I294" i="39"/>
  <c r="N294" i="39"/>
  <c r="I295" i="39" a="1"/>
  <c r="I295" i="39" s="1"/>
  <c r="N295" i="39"/>
  <c r="I296" i="39" a="1"/>
  <c r="I296" i="39"/>
  <c r="N296" i="39"/>
  <c r="I297" i="39" a="1"/>
  <c r="I297" i="39"/>
  <c r="N297" i="39"/>
  <c r="I298" i="39" a="1"/>
  <c r="I298" i="39" s="1"/>
  <c r="N298" i="39"/>
  <c r="I299" i="39" a="1"/>
  <c r="I299" i="39" s="1"/>
  <c r="N299" i="39"/>
  <c r="I300" i="39" a="1"/>
  <c r="I300" i="39"/>
  <c r="N300" i="39"/>
  <c r="I301" i="39" a="1"/>
  <c r="I301" i="39" s="1"/>
  <c r="N301" i="39"/>
  <c r="I302" i="39" a="1"/>
  <c r="I302" i="39" s="1"/>
  <c r="N302" i="39"/>
  <c r="I303" i="39" a="1"/>
  <c r="I303" i="39" s="1"/>
  <c r="N303" i="39"/>
  <c r="I304" i="39" a="1"/>
  <c r="I304" i="39"/>
  <c r="N304" i="39"/>
  <c r="I305" i="39" a="1"/>
  <c r="I305" i="39"/>
  <c r="N305" i="39"/>
  <c r="I306" i="39" a="1"/>
  <c r="I306" i="39"/>
  <c r="N306" i="39"/>
  <c r="I307" i="39" a="1"/>
  <c r="I307" i="39" s="1"/>
  <c r="N307" i="39"/>
  <c r="I308" i="39" a="1"/>
  <c r="I308" i="39" s="1"/>
  <c r="N308" i="39"/>
  <c r="I309" i="39" a="1"/>
  <c r="I309" i="39"/>
  <c r="N309" i="39"/>
  <c r="I310" i="39" a="1"/>
  <c r="I310" i="39"/>
  <c r="N310" i="39"/>
  <c r="I311" i="39" a="1"/>
  <c r="I311" i="39" s="1"/>
  <c r="N311" i="39"/>
  <c r="I312" i="39" a="1"/>
  <c r="I312" i="39" s="1"/>
  <c r="N312" i="39"/>
  <c r="I313" i="39" a="1"/>
  <c r="I313" i="39" s="1"/>
  <c r="N313" i="39"/>
  <c r="I314" i="39" a="1"/>
  <c r="I314" i="39" s="1"/>
  <c r="N314" i="39"/>
  <c r="I315" i="39" a="1"/>
  <c r="I315" i="39" s="1"/>
  <c r="N315" i="39"/>
  <c r="I316" i="39" a="1"/>
  <c r="I316" i="39"/>
  <c r="N316" i="39"/>
  <c r="I317" i="39" a="1"/>
  <c r="I317" i="39"/>
  <c r="N317" i="39"/>
  <c r="I318" i="39" a="1"/>
  <c r="I318" i="39" s="1"/>
  <c r="N318" i="39"/>
  <c r="I319" i="39" a="1"/>
  <c r="I319" i="39" s="1"/>
  <c r="N319" i="39"/>
  <c r="I320" i="39" a="1"/>
  <c r="I320" i="39" s="1"/>
  <c r="N320" i="39"/>
  <c r="I321" i="39" a="1"/>
  <c r="I321" i="39" s="1"/>
  <c r="N321" i="39"/>
  <c r="I322" i="39" a="1"/>
  <c r="I322" i="39" s="1"/>
  <c r="N322" i="39"/>
  <c r="I323" i="39" a="1"/>
  <c r="I323" i="39" s="1"/>
  <c r="N323" i="39"/>
  <c r="I324" i="39" a="1"/>
  <c r="I324" i="39" s="1"/>
  <c r="N324" i="39"/>
  <c r="I325" i="39" a="1"/>
  <c r="I325" i="39"/>
  <c r="N325" i="39"/>
  <c r="I326" i="39" a="1"/>
  <c r="I326" i="39"/>
  <c r="N326" i="39"/>
  <c r="I327" i="39" a="1"/>
  <c r="I327" i="39" s="1"/>
  <c r="N327" i="39"/>
  <c r="I328" i="39" a="1"/>
  <c r="I328" i="39" s="1"/>
  <c r="N328" i="39"/>
  <c r="I329" i="39" a="1"/>
  <c r="I329" i="39"/>
  <c r="N329" i="39"/>
  <c r="I330" i="39" a="1"/>
  <c r="I330" i="39" s="1"/>
  <c r="N330" i="39"/>
  <c r="I331" i="39" a="1"/>
  <c r="I331" i="39" s="1"/>
  <c r="N331" i="39"/>
  <c r="I332" i="39" a="1"/>
  <c r="I332" i="39"/>
  <c r="N332" i="39"/>
  <c r="I333" i="39" a="1"/>
  <c r="I333" i="39"/>
  <c r="N333" i="39"/>
  <c r="I334" i="39" a="1"/>
  <c r="I334" i="39"/>
  <c r="N334" i="39"/>
  <c r="I335" i="39" a="1"/>
  <c r="I335" i="39" s="1"/>
  <c r="N335" i="39"/>
  <c r="I336" i="39" a="1"/>
  <c r="I336" i="39" s="1"/>
  <c r="N336" i="39"/>
  <c r="I337" i="39" a="1"/>
  <c r="I337" i="39" s="1"/>
  <c r="N337" i="39"/>
  <c r="I338" i="39" a="1"/>
  <c r="I338" i="39" s="1"/>
  <c r="N338" i="39"/>
  <c r="I339" i="39" a="1"/>
  <c r="I339" i="39" s="1"/>
  <c r="N339" i="39"/>
  <c r="I340" i="39" a="1"/>
  <c r="I340" i="39"/>
  <c r="N340" i="39"/>
  <c r="I341" i="39" a="1"/>
  <c r="I341" i="39" s="1"/>
  <c r="N341" i="39"/>
  <c r="I342" i="39" a="1"/>
  <c r="I342" i="39" s="1"/>
  <c r="N342" i="39"/>
  <c r="I343" i="39" a="1"/>
  <c r="I343" i="39" s="1"/>
  <c r="N343" i="39"/>
  <c r="I344" i="39" a="1"/>
  <c r="I344" i="39" s="1"/>
  <c r="N344" i="39"/>
  <c r="I345" i="39" a="1"/>
  <c r="I345" i="39" s="1"/>
  <c r="N345" i="39"/>
  <c r="I346" i="39" a="1"/>
  <c r="I346" i="39" s="1"/>
  <c r="N346" i="39"/>
  <c r="I347" i="39" a="1"/>
  <c r="I347" i="39" s="1"/>
  <c r="N347" i="39"/>
  <c r="I348" i="39" a="1"/>
  <c r="I348" i="39" s="1"/>
  <c r="N348" i="39"/>
  <c r="I349" i="39" a="1"/>
  <c r="I349" i="39" s="1"/>
  <c r="N349" i="39"/>
  <c r="I350" i="39" a="1"/>
  <c r="I350" i="39" s="1"/>
  <c r="N350" i="39"/>
  <c r="I351" i="39" a="1"/>
  <c r="I351" i="39" s="1"/>
  <c r="N351" i="39"/>
  <c r="I352" i="39" a="1"/>
  <c r="I352" i="39"/>
  <c r="N352" i="39"/>
  <c r="I353" i="39" a="1"/>
  <c r="I353" i="39" s="1"/>
  <c r="N353" i="39"/>
  <c r="I354" i="39" a="1"/>
  <c r="I354" i="39"/>
  <c r="N354" i="39"/>
  <c r="I355" i="39" a="1"/>
  <c r="I355" i="39" s="1"/>
  <c r="N355" i="39"/>
  <c r="I356" i="39" a="1"/>
  <c r="I356" i="39"/>
  <c r="N356" i="39"/>
  <c r="I357" i="39" a="1"/>
  <c r="I357" i="39"/>
  <c r="N357" i="39"/>
  <c r="I358" i="39" a="1"/>
  <c r="I358" i="39"/>
  <c r="N358" i="39"/>
  <c r="I359" i="39" a="1"/>
  <c r="I359" i="39" s="1"/>
  <c r="N359" i="39"/>
  <c r="I360" i="39" a="1"/>
  <c r="I360" i="39" s="1"/>
  <c r="N360" i="39"/>
  <c r="I361" i="39" a="1"/>
  <c r="I361" i="39" s="1"/>
  <c r="N361" i="39"/>
  <c r="I362" i="39" a="1"/>
  <c r="I362" i="39" s="1"/>
  <c r="N362" i="39"/>
  <c r="I363" i="39" a="1"/>
  <c r="I363" i="39" s="1"/>
  <c r="N363" i="39"/>
  <c r="I364" i="39" a="1"/>
  <c r="I364" i="39" s="1"/>
  <c r="N364" i="39"/>
  <c r="I365" i="39" a="1"/>
  <c r="I365" i="39" s="1"/>
  <c r="N365" i="39"/>
  <c r="I366" i="39" a="1"/>
  <c r="I366" i="39" s="1"/>
  <c r="N366" i="39"/>
  <c r="I367" i="39" a="1"/>
  <c r="I367" i="39" s="1"/>
  <c r="N367" i="39"/>
  <c r="I368" i="39" a="1"/>
  <c r="I368" i="39" s="1"/>
  <c r="N368" i="39"/>
  <c r="I369" i="39" a="1"/>
  <c r="I369" i="39" s="1"/>
  <c r="N369" i="39"/>
  <c r="I370" i="39" a="1"/>
  <c r="I370" i="39"/>
  <c r="N370" i="39"/>
  <c r="I371" i="39" a="1"/>
  <c r="I371" i="39" s="1"/>
  <c r="N371" i="39"/>
  <c r="I372" i="39" a="1"/>
  <c r="I372" i="39" s="1"/>
  <c r="N372" i="39"/>
  <c r="I373" i="39" a="1"/>
  <c r="I373" i="39" s="1"/>
  <c r="N373" i="39"/>
  <c r="I374" i="39" a="1"/>
  <c r="I374" i="39" s="1"/>
  <c r="N374" i="39"/>
  <c r="I375" i="39" a="1"/>
  <c r="I375" i="39" s="1"/>
  <c r="N375" i="39"/>
  <c r="I376" i="39" a="1"/>
  <c r="I376" i="39" s="1"/>
  <c r="N376" i="39"/>
  <c r="I377" i="39" a="1"/>
  <c r="I377" i="39" s="1"/>
  <c r="N377" i="39"/>
  <c r="I378" i="39" a="1"/>
  <c r="I378" i="39"/>
  <c r="N378" i="39"/>
  <c r="I379" i="39" a="1"/>
  <c r="I379" i="39" s="1"/>
  <c r="N379" i="39"/>
  <c r="I380" i="39" a="1"/>
  <c r="I380" i="39" s="1"/>
  <c r="N380" i="39"/>
  <c r="I381" i="39" a="1"/>
  <c r="I381" i="39" s="1"/>
  <c r="N381" i="39"/>
  <c r="I382" i="39" a="1"/>
  <c r="I382" i="39" s="1"/>
  <c r="N382" i="39"/>
  <c r="I383" i="39" a="1"/>
  <c r="I383" i="39" s="1"/>
  <c r="N383" i="39"/>
  <c r="I384" i="39" a="1"/>
  <c r="I384" i="39" s="1"/>
  <c r="N384" i="39"/>
  <c r="I385" i="39" a="1"/>
  <c r="I385" i="39" s="1"/>
  <c r="N385" i="39"/>
  <c r="I386" i="39" a="1"/>
  <c r="I386" i="39" s="1"/>
  <c r="N386" i="39"/>
  <c r="I387" i="39" a="1"/>
  <c r="I387" i="39" s="1"/>
  <c r="N387" i="39"/>
  <c r="I388" i="39" a="1"/>
  <c r="I388" i="39"/>
  <c r="N388" i="39"/>
  <c r="I389" i="39" a="1"/>
  <c r="I389" i="39"/>
  <c r="N389" i="39"/>
  <c r="I390" i="39" a="1"/>
  <c r="I390" i="39"/>
  <c r="N390" i="39"/>
  <c r="I391" i="39" a="1"/>
  <c r="I391" i="39" s="1"/>
  <c r="N391" i="39"/>
  <c r="I392" i="39" a="1"/>
  <c r="I392" i="39"/>
  <c r="N392" i="39"/>
  <c r="I393" i="39" a="1"/>
  <c r="I393" i="39" s="1"/>
  <c r="N393" i="39"/>
  <c r="I394" i="39" a="1"/>
  <c r="I394" i="39" s="1"/>
  <c r="N394" i="39"/>
  <c r="I395" i="39" a="1"/>
  <c r="I395" i="39" s="1"/>
  <c r="N395" i="39"/>
  <c r="I396" i="39" a="1"/>
  <c r="I396" i="39"/>
  <c r="N396" i="39"/>
  <c r="I397" i="39" a="1"/>
  <c r="I397" i="39" s="1"/>
  <c r="N397" i="39"/>
  <c r="I398" i="39" a="1"/>
  <c r="I398" i="39" s="1"/>
  <c r="N398" i="39"/>
  <c r="I399" i="39" a="1"/>
  <c r="I399" i="39" s="1"/>
  <c r="N399" i="39"/>
  <c r="I400" i="39" a="1"/>
  <c r="I400" i="39"/>
  <c r="N400" i="39"/>
  <c r="I401" i="39" a="1"/>
  <c r="I401" i="39" s="1"/>
  <c r="N401" i="39"/>
  <c r="I402" i="39" a="1"/>
  <c r="I402" i="39"/>
  <c r="N402" i="39"/>
  <c r="I403" i="39" a="1"/>
  <c r="I403" i="39" s="1"/>
  <c r="N403" i="39"/>
  <c r="I404" i="39" a="1"/>
  <c r="I404" i="39"/>
  <c r="N404" i="39"/>
  <c r="I405" i="39" a="1"/>
  <c r="I405" i="39" s="1"/>
  <c r="N405" i="39"/>
  <c r="I406" i="39" a="1"/>
  <c r="I406" i="39" s="1"/>
  <c r="N406" i="39"/>
  <c r="I407" i="39" a="1"/>
  <c r="I407" i="39" s="1"/>
  <c r="N407" i="39"/>
  <c r="I408" i="39" a="1"/>
  <c r="I408" i="39" s="1"/>
  <c r="N408" i="39"/>
  <c r="I409" i="39" a="1"/>
  <c r="I409" i="39" s="1"/>
  <c r="N409" i="39"/>
  <c r="I410" i="39" a="1"/>
  <c r="I410" i="39" s="1"/>
  <c r="N410" i="39"/>
  <c r="I411" i="39" a="1"/>
  <c r="I411" i="39" s="1"/>
  <c r="N411" i="39"/>
  <c r="I412" i="39" a="1"/>
  <c r="I412" i="39"/>
  <c r="N412" i="39"/>
  <c r="I413" i="39" a="1"/>
  <c r="I413" i="39" s="1"/>
  <c r="N413" i="39"/>
  <c r="I414" i="39" a="1"/>
  <c r="I414" i="39" s="1"/>
  <c r="N414" i="39"/>
  <c r="I415" i="39" a="1"/>
  <c r="I415" i="39" s="1"/>
  <c r="N415" i="39"/>
  <c r="I416" i="39" a="1"/>
  <c r="I416" i="39" s="1"/>
  <c r="N416" i="39"/>
  <c r="I417" i="39" a="1"/>
  <c r="I417" i="39" s="1"/>
  <c r="N417" i="39"/>
  <c r="I418" i="39" a="1"/>
  <c r="I418" i="39" s="1"/>
  <c r="N418" i="39"/>
  <c r="I419" i="39" a="1"/>
  <c r="I419" i="39" s="1"/>
  <c r="N419" i="39"/>
  <c r="I420" i="39" a="1"/>
  <c r="I420" i="39" s="1"/>
  <c r="N420" i="39"/>
  <c r="I421" i="39" a="1"/>
  <c r="I421" i="39"/>
  <c r="N421" i="39"/>
  <c r="I422" i="39" a="1"/>
  <c r="I422" i="39"/>
  <c r="N422" i="39"/>
  <c r="I423" i="39" a="1"/>
  <c r="I423" i="39" s="1"/>
  <c r="N423" i="39"/>
  <c r="I424" i="39" a="1"/>
  <c r="I424" i="39" s="1"/>
  <c r="N424" i="39"/>
  <c r="I425" i="39" a="1"/>
  <c r="I425" i="39"/>
  <c r="N425" i="39"/>
  <c r="I426" i="39" a="1"/>
  <c r="I426" i="39" s="1"/>
  <c r="N426" i="39"/>
  <c r="I427" i="39" a="1"/>
  <c r="I427" i="39" s="1"/>
  <c r="N427" i="39"/>
  <c r="I428" i="39" a="1"/>
  <c r="I428" i="39" s="1"/>
  <c r="N428" i="39"/>
  <c r="I429" i="39" a="1"/>
  <c r="I429" i="39" s="1"/>
  <c r="N429" i="39"/>
  <c r="I430" i="39" a="1"/>
  <c r="I430" i="39" s="1"/>
  <c r="N430" i="39"/>
  <c r="I431" i="39" a="1"/>
  <c r="I431" i="39" s="1"/>
  <c r="N431" i="39"/>
  <c r="I432" i="39" a="1"/>
  <c r="I432" i="39" s="1"/>
  <c r="N432" i="39"/>
  <c r="I433" i="39" a="1"/>
  <c r="I433" i="39" s="1"/>
  <c r="N433" i="39"/>
  <c r="I434" i="39" a="1"/>
  <c r="I434" i="39" s="1"/>
  <c r="N434" i="39"/>
  <c r="I435" i="39" a="1"/>
  <c r="I435" i="39" s="1"/>
  <c r="N435" i="39"/>
  <c r="I436" i="39" a="1"/>
  <c r="I436" i="39" s="1"/>
  <c r="N436" i="39"/>
  <c r="I437" i="39" a="1"/>
  <c r="I437" i="39"/>
  <c r="N437" i="39"/>
  <c r="I438" i="39" a="1"/>
  <c r="I438" i="39" s="1"/>
  <c r="N438" i="39"/>
  <c r="I439" i="39" a="1"/>
  <c r="I439" i="39" s="1"/>
  <c r="N439" i="39"/>
  <c r="I440" i="39" a="1"/>
  <c r="I440" i="39" s="1"/>
  <c r="N440" i="39"/>
  <c r="I441" i="39" a="1"/>
  <c r="I441" i="39" s="1"/>
  <c r="N441" i="39"/>
  <c r="I442" i="39" a="1"/>
  <c r="I442" i="39" s="1"/>
  <c r="N442" i="39"/>
  <c r="I443" i="39" a="1"/>
  <c r="I443" i="39" s="1"/>
  <c r="N443" i="39"/>
  <c r="I444" i="39" a="1"/>
  <c r="I444" i="39" s="1"/>
  <c r="N444" i="39"/>
  <c r="I445" i="39" a="1"/>
  <c r="I445" i="39"/>
  <c r="N445" i="39"/>
  <c r="I446" i="39" a="1"/>
  <c r="I446" i="39"/>
  <c r="N446" i="39"/>
  <c r="I447" i="39" a="1"/>
  <c r="I447" i="39" s="1"/>
  <c r="N447" i="39"/>
  <c r="I448" i="39" a="1"/>
  <c r="I448" i="39" s="1"/>
  <c r="N448" i="39"/>
  <c r="I449" i="39" a="1"/>
  <c r="I449" i="39"/>
  <c r="N449" i="39"/>
  <c r="I450" i="39" a="1"/>
  <c r="I450" i="39"/>
  <c r="N450" i="39"/>
  <c r="I451" i="39" a="1"/>
  <c r="I451" i="39" s="1"/>
  <c r="N451" i="39"/>
  <c r="I452" i="39" a="1"/>
  <c r="I452" i="39" s="1"/>
  <c r="N452" i="39"/>
  <c r="I453" i="39" a="1"/>
  <c r="I453" i="39" s="1"/>
  <c r="N453" i="39"/>
  <c r="I454" i="39" a="1"/>
  <c r="I454" i="39" s="1"/>
  <c r="N454" i="39"/>
  <c r="I455" i="39" a="1"/>
  <c r="I455" i="39" s="1"/>
  <c r="N455" i="39"/>
  <c r="I456" i="39" a="1"/>
  <c r="I456" i="39" s="1"/>
  <c r="N456" i="39"/>
  <c r="I457" i="39" a="1"/>
  <c r="I457" i="39" s="1"/>
  <c r="N457" i="39"/>
  <c r="I458" i="39" a="1"/>
  <c r="I458" i="39" s="1"/>
  <c r="N458" i="39"/>
  <c r="I459" i="39" a="1"/>
  <c r="I459" i="39" s="1"/>
  <c r="N459" i="39"/>
  <c r="I460" i="39" a="1"/>
  <c r="I460" i="39" s="1"/>
  <c r="N460" i="39"/>
  <c r="I461" i="39" a="1"/>
  <c r="I461" i="39"/>
  <c r="N461" i="39"/>
  <c r="I462" i="39" a="1"/>
  <c r="I462" i="39"/>
  <c r="N462" i="39"/>
  <c r="I463" i="39" a="1"/>
  <c r="I463" i="39" s="1"/>
  <c r="N463" i="39"/>
  <c r="I464" i="39" a="1"/>
  <c r="I464" i="39" s="1"/>
  <c r="N464" i="39"/>
  <c r="I465" i="39" a="1"/>
  <c r="I465" i="39" s="1"/>
  <c r="N465" i="39"/>
  <c r="I466" i="39" a="1"/>
  <c r="I466" i="39" s="1"/>
  <c r="N466" i="39"/>
  <c r="I467" i="39" a="1"/>
  <c r="I467" i="39" s="1"/>
  <c r="N467" i="39"/>
  <c r="I468" i="39" a="1"/>
  <c r="I468" i="39" s="1"/>
  <c r="N468" i="39"/>
  <c r="I469" i="39" a="1"/>
  <c r="I469" i="39" s="1"/>
  <c r="N469" i="39"/>
  <c r="I470" i="39" a="1"/>
  <c r="I470" i="39"/>
  <c r="N470" i="39"/>
  <c r="I471" i="39" a="1"/>
  <c r="I471" i="39" s="1"/>
  <c r="N471" i="39"/>
  <c r="I472" i="39" a="1"/>
  <c r="I472" i="39" s="1"/>
  <c r="N472" i="39"/>
  <c r="I473" i="39" a="1"/>
  <c r="I473" i="39"/>
  <c r="N473" i="39"/>
  <c r="I474" i="39" a="1"/>
  <c r="I474" i="39"/>
  <c r="N474" i="39"/>
  <c r="I475" i="39" a="1"/>
  <c r="I475" i="39" s="1"/>
  <c r="N475" i="39"/>
  <c r="I476" i="39" a="1"/>
  <c r="I476" i="39" s="1"/>
  <c r="N476" i="39"/>
  <c r="I477" i="39" a="1"/>
  <c r="I477" i="39"/>
  <c r="N477" i="39"/>
  <c r="I478" i="39" a="1"/>
  <c r="I478" i="39" s="1"/>
  <c r="N478" i="39"/>
  <c r="I479" i="39" a="1"/>
  <c r="I479" i="39" s="1"/>
  <c r="N479" i="39"/>
  <c r="I480" i="39" a="1"/>
  <c r="I480" i="39" s="1"/>
  <c r="N480" i="39"/>
  <c r="I481" i="39" a="1"/>
  <c r="I481" i="39" s="1"/>
  <c r="N481" i="39"/>
  <c r="I482" i="39" a="1"/>
  <c r="I482" i="39"/>
  <c r="N482" i="39"/>
  <c r="I483" i="39" a="1"/>
  <c r="I483" i="39" s="1"/>
  <c r="N483" i="39"/>
  <c r="I484" i="39" a="1"/>
  <c r="I484" i="39" s="1"/>
  <c r="N484" i="39"/>
  <c r="I485" i="39" a="1"/>
  <c r="I485" i="39"/>
  <c r="N485" i="39"/>
  <c r="I486" i="39" a="1"/>
  <c r="I486" i="39" s="1"/>
  <c r="N486" i="39"/>
  <c r="I487" i="39" a="1"/>
  <c r="I487" i="39" s="1"/>
  <c r="N487" i="39"/>
  <c r="I488" i="39" a="1"/>
  <c r="I488" i="39" s="1"/>
  <c r="N488" i="39"/>
  <c r="I489" i="39" a="1"/>
  <c r="I489" i="39" s="1"/>
  <c r="N489" i="39"/>
  <c r="I490" i="39" a="1"/>
  <c r="I490" i="39" s="1"/>
  <c r="N490" i="39"/>
  <c r="I491" i="39" a="1"/>
  <c r="I491" i="39" s="1"/>
  <c r="N491" i="39"/>
  <c r="I492" i="39" a="1"/>
  <c r="I492" i="39" s="1"/>
  <c r="N492" i="39"/>
  <c r="I493" i="39" a="1"/>
  <c r="I493" i="39" s="1"/>
  <c r="N493" i="39"/>
  <c r="I494" i="39" a="1"/>
  <c r="I494" i="39" s="1"/>
  <c r="N494" i="39"/>
  <c r="I495" i="39" a="1"/>
  <c r="I495" i="39" s="1"/>
  <c r="N495" i="39"/>
  <c r="I496" i="39" a="1"/>
  <c r="I496" i="39" s="1"/>
  <c r="N496" i="39"/>
  <c r="I497" i="39" a="1"/>
  <c r="I497" i="39" s="1"/>
  <c r="N497" i="39"/>
  <c r="I498" i="39" a="1"/>
  <c r="I498" i="39"/>
  <c r="N498" i="39"/>
  <c r="I499" i="39" a="1"/>
  <c r="I499" i="39" s="1"/>
  <c r="N499" i="39"/>
  <c r="I500" i="39" a="1"/>
  <c r="I500" i="39" s="1"/>
  <c r="N500" i="39"/>
  <c r="I501" i="39" a="1"/>
  <c r="I501" i="39"/>
  <c r="N501" i="39"/>
  <c r="I502" i="39" a="1"/>
  <c r="I502" i="39" s="1"/>
  <c r="N502" i="39"/>
  <c r="I503" i="39" a="1"/>
  <c r="I503" i="39" s="1"/>
  <c r="N503" i="39"/>
  <c r="I504" i="39" a="1"/>
  <c r="I504" i="39" s="1"/>
  <c r="N504" i="39"/>
  <c r="I505" i="39" a="1"/>
  <c r="I505" i="39" s="1"/>
  <c r="N505" i="39"/>
  <c r="I506" i="39" a="1"/>
  <c r="I506" i="39"/>
  <c r="N506" i="39"/>
  <c r="I507" i="39" a="1"/>
  <c r="I507" i="39" s="1"/>
  <c r="N507" i="39"/>
  <c r="I508" i="39" a="1"/>
  <c r="I508" i="39" s="1"/>
  <c r="N508" i="39"/>
  <c r="I509" i="39" a="1"/>
  <c r="I509" i="39" s="1"/>
  <c r="N509" i="39"/>
  <c r="I510" i="39" a="1"/>
  <c r="I510" i="39" s="1"/>
  <c r="N510" i="39"/>
  <c r="I511" i="39" a="1"/>
  <c r="I511" i="39" s="1"/>
  <c r="N511" i="39"/>
  <c r="I512" i="39" a="1"/>
  <c r="I512" i="39" s="1"/>
  <c r="N512" i="39"/>
  <c r="I513" i="39" a="1"/>
  <c r="I513" i="39" s="1"/>
  <c r="N513" i="39"/>
  <c r="I514" i="39" a="1"/>
  <c r="I514" i="39" s="1"/>
  <c r="N514" i="39"/>
  <c r="I515" i="39" a="1"/>
  <c r="I515" i="39" s="1"/>
  <c r="N515" i="39"/>
  <c r="N7" i="38"/>
  <c r="N8" i="38"/>
  <c r="N9" i="38"/>
  <c r="N10" i="38"/>
  <c r="N11" i="38"/>
  <c r="N12" i="38"/>
  <c r="N13" i="38"/>
  <c r="N14" i="38"/>
  <c r="N15" i="38"/>
  <c r="N16" i="38"/>
  <c r="N17" i="38"/>
  <c r="N18" i="38"/>
  <c r="N19" i="38"/>
  <c r="N20" i="38"/>
  <c r="N21" i="38"/>
  <c r="N22" i="38"/>
  <c r="N23" i="38"/>
  <c r="N24" i="38"/>
  <c r="N25" i="38"/>
  <c r="N26" i="38"/>
  <c r="N27" i="38"/>
  <c r="N28" i="38"/>
  <c r="N29" i="38"/>
  <c r="N30" i="38"/>
  <c r="N31" i="38"/>
  <c r="N32" i="38"/>
  <c r="N33" i="38"/>
  <c r="N34" i="38"/>
  <c r="N35" i="38"/>
  <c r="N36" i="38"/>
  <c r="N37" i="38"/>
  <c r="N38" i="38"/>
  <c r="N39" i="38"/>
  <c r="N40" i="38"/>
  <c r="N41" i="38"/>
  <c r="N42" i="38"/>
  <c r="N43" i="38"/>
  <c r="N44" i="38"/>
  <c r="N45" i="38"/>
  <c r="N46" i="38"/>
  <c r="N47" i="38"/>
  <c r="N48" i="38"/>
  <c r="N49" i="38"/>
  <c r="N50" i="38"/>
  <c r="N51" i="38"/>
  <c r="N52" i="38"/>
  <c r="N53" i="38"/>
  <c r="N54" i="38"/>
  <c r="N55" i="38"/>
  <c r="N56" i="38"/>
  <c r="N57" i="38"/>
  <c r="N58" i="38"/>
  <c r="N59" i="38"/>
  <c r="N60" i="38"/>
  <c r="N61" i="38"/>
  <c r="N62" i="38"/>
  <c r="N63" i="38"/>
  <c r="N64" i="38"/>
  <c r="N65" i="38"/>
  <c r="N66" i="38"/>
  <c r="N67" i="38"/>
  <c r="N68" i="38"/>
  <c r="N69" i="38"/>
  <c r="N70" i="38"/>
  <c r="N71" i="38"/>
  <c r="N72" i="38"/>
  <c r="N73" i="38"/>
  <c r="N74" i="38"/>
  <c r="N75" i="38"/>
  <c r="N76" i="38"/>
  <c r="N77" i="38"/>
  <c r="N78" i="38"/>
  <c r="N79" i="38"/>
  <c r="N80" i="38"/>
  <c r="N81" i="38"/>
  <c r="N82" i="38"/>
  <c r="N83" i="38"/>
  <c r="N84" i="38"/>
  <c r="N85" i="38"/>
  <c r="N86" i="38"/>
  <c r="N87" i="38"/>
  <c r="N88" i="38"/>
  <c r="N89" i="38"/>
  <c r="N90" i="38"/>
  <c r="N91" i="38"/>
  <c r="N92" i="38"/>
  <c r="N93" i="38"/>
  <c r="N94" i="38"/>
  <c r="N95" i="38"/>
  <c r="N96" i="38"/>
  <c r="N97" i="38"/>
  <c r="N98" i="38"/>
  <c r="N99" i="38"/>
  <c r="N100" i="38"/>
  <c r="N101" i="38"/>
  <c r="N102" i="38"/>
  <c r="N103" i="38"/>
  <c r="N104" i="38"/>
  <c r="N105" i="38"/>
  <c r="N106" i="38"/>
  <c r="N107" i="38"/>
  <c r="N108" i="38"/>
  <c r="N109" i="38"/>
  <c r="N110" i="38"/>
  <c r="N111" i="38"/>
  <c r="N112" i="38"/>
  <c r="N113" i="38"/>
  <c r="N114" i="38"/>
  <c r="N115" i="38"/>
  <c r="N116" i="38"/>
  <c r="N117" i="38"/>
  <c r="N118" i="38"/>
  <c r="N119" i="38"/>
  <c r="N120" i="38"/>
  <c r="N121" i="38"/>
  <c r="N122" i="38"/>
  <c r="N123" i="38"/>
  <c r="N124" i="38"/>
  <c r="N125" i="38"/>
  <c r="N126" i="38"/>
  <c r="N127" i="38"/>
  <c r="N128" i="38"/>
  <c r="N129" i="38"/>
  <c r="N130" i="38"/>
  <c r="N131" i="38"/>
  <c r="N132" i="38"/>
  <c r="N133" i="38"/>
  <c r="N134" i="38"/>
  <c r="N135" i="38"/>
  <c r="N136" i="38"/>
  <c r="N137" i="38"/>
  <c r="N138" i="38"/>
  <c r="N139" i="38"/>
  <c r="N140" i="38"/>
  <c r="N141" i="38"/>
  <c r="N142" i="38"/>
  <c r="N143" i="38"/>
  <c r="N144" i="38"/>
  <c r="N145" i="38"/>
  <c r="N146" i="38"/>
  <c r="N147" i="38"/>
  <c r="N148" i="38"/>
  <c r="N149" i="38"/>
  <c r="N150" i="38"/>
  <c r="N151" i="38"/>
  <c r="N152" i="38"/>
  <c r="N153" i="38"/>
  <c r="N154" i="38"/>
  <c r="N155" i="38"/>
  <c r="N156" i="38"/>
  <c r="N157" i="38"/>
  <c r="N158" i="38"/>
  <c r="N159" i="38"/>
  <c r="N160" i="38"/>
  <c r="N161" i="38"/>
  <c r="N162" i="38"/>
  <c r="N163" i="38"/>
  <c r="N164" i="38"/>
  <c r="N165" i="38"/>
  <c r="N166" i="38"/>
  <c r="N167" i="38"/>
  <c r="N168" i="38"/>
  <c r="N169" i="38"/>
  <c r="N170" i="38"/>
  <c r="N171" i="38"/>
  <c r="N172" i="38"/>
  <c r="N173" i="38"/>
  <c r="N174" i="38"/>
  <c r="N175" i="38"/>
  <c r="N176" i="38"/>
  <c r="N177" i="38"/>
  <c r="N178" i="38"/>
  <c r="N179" i="38"/>
  <c r="N180" i="38"/>
  <c r="N181" i="38"/>
  <c r="N182" i="38"/>
  <c r="N183" i="38"/>
  <c r="N184" i="38"/>
  <c r="N185" i="38"/>
  <c r="N186" i="38"/>
  <c r="N187" i="38"/>
  <c r="N188" i="38"/>
  <c r="N189" i="38"/>
  <c r="N190" i="38"/>
  <c r="N191" i="38"/>
  <c r="N192" i="38"/>
  <c r="N193" i="38"/>
  <c r="N194" i="38"/>
  <c r="N195" i="38"/>
  <c r="N196" i="38"/>
  <c r="N197" i="38"/>
  <c r="N198" i="38"/>
  <c r="N199" i="38"/>
  <c r="N200" i="38"/>
  <c r="N201" i="38"/>
  <c r="N202" i="38"/>
  <c r="N203" i="38"/>
  <c r="N204" i="38"/>
  <c r="N205" i="38"/>
  <c r="N206" i="38"/>
  <c r="N207" i="38"/>
  <c r="N208" i="38"/>
  <c r="N209" i="38"/>
  <c r="N210" i="38"/>
  <c r="N211" i="38"/>
  <c r="N212" i="38"/>
  <c r="N213" i="38"/>
  <c r="N214" i="38"/>
  <c r="N215" i="38"/>
  <c r="N216" i="38"/>
  <c r="N217" i="38"/>
  <c r="N218" i="38"/>
  <c r="N219" i="38"/>
  <c r="N220" i="38"/>
  <c r="N221" i="38"/>
  <c r="N222" i="38"/>
  <c r="N223" i="38"/>
  <c r="N224" i="38"/>
  <c r="N225" i="38"/>
  <c r="N226" i="38"/>
  <c r="N227" i="38"/>
  <c r="N228" i="38"/>
  <c r="N229" i="38"/>
  <c r="N230" i="38"/>
  <c r="N231" i="38"/>
  <c r="N232" i="38"/>
  <c r="N233" i="38"/>
  <c r="N234" i="38"/>
  <c r="N235" i="38"/>
  <c r="N236" i="38"/>
  <c r="N237" i="38"/>
  <c r="N238" i="38"/>
  <c r="N239" i="38"/>
  <c r="N240" i="38"/>
  <c r="N241" i="38"/>
  <c r="N242" i="38"/>
  <c r="N243" i="38"/>
  <c r="N244" i="38"/>
  <c r="N245" i="38"/>
  <c r="N246" i="38"/>
  <c r="N247" i="38"/>
  <c r="N248" i="38"/>
  <c r="N249" i="38"/>
  <c r="N250" i="38"/>
  <c r="N251" i="38"/>
  <c r="N252" i="38"/>
  <c r="N253" i="38"/>
  <c r="N254" i="38"/>
  <c r="N255" i="38"/>
  <c r="N256" i="38"/>
  <c r="N257" i="38"/>
  <c r="N258" i="38"/>
  <c r="N259" i="38"/>
  <c r="N260" i="38"/>
  <c r="N261" i="38"/>
  <c r="N262" i="38"/>
  <c r="N263" i="38"/>
  <c r="N264" i="38"/>
  <c r="N265" i="38"/>
  <c r="N266" i="38"/>
  <c r="N267" i="38"/>
  <c r="N268" i="38"/>
  <c r="N269" i="38"/>
  <c r="N270" i="38"/>
  <c r="N271" i="38"/>
  <c r="N272" i="38"/>
  <c r="N273" i="38"/>
  <c r="N274" i="38"/>
  <c r="N275" i="38"/>
  <c r="N276" i="38"/>
  <c r="N277" i="38"/>
  <c r="N278" i="38"/>
  <c r="N279" i="38"/>
  <c r="N280" i="38"/>
  <c r="N281" i="38"/>
  <c r="N282" i="38"/>
  <c r="N283" i="38"/>
  <c r="N284" i="38"/>
  <c r="N285" i="38"/>
  <c r="N286" i="38"/>
  <c r="N287" i="38"/>
  <c r="N288" i="38"/>
  <c r="N289" i="38"/>
  <c r="N290" i="38"/>
  <c r="N291" i="38"/>
  <c r="N292" i="38"/>
  <c r="N293" i="38"/>
  <c r="N294" i="38"/>
  <c r="N295" i="38"/>
  <c r="N296" i="38"/>
  <c r="N297" i="38"/>
  <c r="N298" i="38"/>
  <c r="N299" i="38"/>
  <c r="N300" i="38"/>
  <c r="N301" i="38"/>
  <c r="N302" i="38"/>
  <c r="N303" i="38"/>
  <c r="N304" i="38"/>
  <c r="N305" i="38"/>
  <c r="N306" i="38"/>
  <c r="N307" i="38"/>
  <c r="N308" i="38"/>
  <c r="N309" i="38"/>
  <c r="N310" i="38"/>
  <c r="N311" i="38"/>
  <c r="N312" i="38"/>
  <c r="N313" i="38"/>
  <c r="N314" i="38"/>
  <c r="N315" i="38"/>
  <c r="N316" i="38"/>
  <c r="N317" i="38"/>
  <c r="N318" i="38"/>
  <c r="N319" i="38"/>
  <c r="N320" i="38"/>
  <c r="N321" i="38"/>
  <c r="N322" i="38"/>
  <c r="N323" i="38"/>
  <c r="N324" i="38"/>
  <c r="N325" i="38"/>
  <c r="N326" i="38"/>
  <c r="N327" i="38"/>
  <c r="N328" i="38"/>
  <c r="N329" i="38"/>
  <c r="N330" i="38"/>
  <c r="N331" i="38"/>
  <c r="N332" i="38"/>
  <c r="N333" i="38"/>
  <c r="N334" i="38"/>
  <c r="N335" i="38"/>
  <c r="N336" i="38"/>
  <c r="N337" i="38"/>
  <c r="N338" i="38"/>
  <c r="N339" i="38"/>
  <c r="N340" i="38"/>
  <c r="N341" i="38"/>
  <c r="N342" i="38"/>
  <c r="N343" i="38"/>
  <c r="N344" i="38"/>
  <c r="N345" i="38"/>
  <c r="N346" i="38"/>
  <c r="N347" i="38"/>
  <c r="N348" i="38"/>
  <c r="N349" i="38"/>
  <c r="N350" i="38"/>
  <c r="N351" i="38"/>
  <c r="N352" i="38"/>
  <c r="N353" i="38"/>
  <c r="N354" i="38"/>
  <c r="N355" i="38"/>
  <c r="N356" i="38"/>
  <c r="N357" i="38"/>
  <c r="N358" i="38"/>
  <c r="N359" i="38"/>
  <c r="N360" i="38"/>
  <c r="N361" i="38"/>
  <c r="N362" i="38"/>
  <c r="N363" i="38"/>
  <c r="N364" i="38"/>
  <c r="N365" i="38"/>
  <c r="N366" i="38"/>
  <c r="N367" i="38"/>
  <c r="N368" i="38"/>
  <c r="N369" i="38"/>
  <c r="N370" i="38"/>
  <c r="N371" i="38"/>
  <c r="N372" i="38"/>
  <c r="N373" i="38"/>
  <c r="N374" i="38"/>
  <c r="N375" i="38"/>
  <c r="N376" i="38"/>
  <c r="N377" i="38"/>
  <c r="N378" i="38"/>
  <c r="N379" i="38"/>
  <c r="N380" i="38"/>
  <c r="N381" i="38"/>
  <c r="N382" i="38"/>
  <c r="N383" i="38"/>
  <c r="N384" i="38"/>
  <c r="N385" i="38"/>
  <c r="N386" i="38"/>
  <c r="N387" i="38"/>
  <c r="N388" i="38"/>
  <c r="N389" i="38"/>
  <c r="N390" i="38"/>
  <c r="N391" i="38"/>
  <c r="N392" i="38"/>
  <c r="N393" i="38"/>
  <c r="N394" i="38"/>
  <c r="N395" i="38"/>
  <c r="N396" i="38"/>
  <c r="N397" i="38"/>
  <c r="N398" i="38"/>
  <c r="N399" i="38"/>
  <c r="N400" i="38"/>
  <c r="N401" i="38"/>
  <c r="N402" i="38"/>
  <c r="N403" i="38"/>
  <c r="N404" i="38"/>
  <c r="N405" i="38"/>
  <c r="N406" i="38"/>
  <c r="N407" i="38"/>
  <c r="N408" i="38"/>
  <c r="N409" i="38"/>
  <c r="N410" i="38"/>
  <c r="N411" i="38"/>
  <c r="N412" i="38"/>
  <c r="N413" i="38"/>
  <c r="N414" i="38"/>
  <c r="N415" i="38"/>
  <c r="N416" i="38"/>
  <c r="N417" i="38"/>
  <c r="N418" i="38"/>
  <c r="N419" i="38"/>
  <c r="N420" i="38"/>
  <c r="N421" i="38"/>
  <c r="N422" i="38"/>
  <c r="N423" i="38"/>
  <c r="N424" i="38"/>
  <c r="N425" i="38"/>
  <c r="N426" i="38"/>
  <c r="N427" i="38"/>
  <c r="N428" i="38"/>
  <c r="N429" i="38"/>
  <c r="N430" i="38"/>
  <c r="N431" i="38"/>
  <c r="N432" i="38"/>
  <c r="N433" i="38"/>
  <c r="N434" i="38"/>
  <c r="N435" i="38"/>
  <c r="N436" i="38"/>
  <c r="N437" i="38"/>
  <c r="N438" i="38"/>
  <c r="N439" i="38"/>
  <c r="N440" i="38"/>
  <c r="N441" i="38"/>
  <c r="N442" i="38"/>
  <c r="N443" i="38"/>
  <c r="N444" i="38"/>
  <c r="N445" i="38"/>
  <c r="N446" i="38"/>
  <c r="N447" i="38"/>
  <c r="N448" i="38"/>
  <c r="N449" i="38"/>
  <c r="N450" i="38"/>
  <c r="N451" i="38"/>
  <c r="N452" i="38"/>
  <c r="N453" i="38"/>
  <c r="N454" i="38"/>
  <c r="N455" i="38"/>
  <c r="N456" i="38"/>
  <c r="N457" i="38"/>
  <c r="N458" i="38"/>
  <c r="N459" i="38"/>
  <c r="N460" i="38"/>
  <c r="N461" i="38"/>
  <c r="N462" i="38"/>
  <c r="N463" i="38"/>
  <c r="N464" i="38"/>
  <c r="N465" i="38"/>
  <c r="N466" i="38"/>
  <c r="N467" i="38"/>
  <c r="N468" i="38"/>
  <c r="N469" i="38"/>
  <c r="N470" i="38"/>
  <c r="N471" i="38"/>
  <c r="N472" i="38"/>
  <c r="N473" i="38"/>
  <c r="N474" i="38"/>
  <c r="N475" i="38"/>
  <c r="N476" i="38"/>
  <c r="N477" i="38"/>
  <c r="N478" i="38"/>
  <c r="N479" i="38"/>
  <c r="N480" i="38"/>
  <c r="N481" i="38"/>
  <c r="N482" i="38"/>
  <c r="N483" i="38"/>
  <c r="N484" i="38"/>
  <c r="N485" i="38"/>
  <c r="N486" i="38"/>
  <c r="N487" i="38"/>
  <c r="N488" i="38"/>
  <c r="N489" i="38"/>
  <c r="N490" i="38"/>
  <c r="N491" i="38"/>
  <c r="N492" i="38"/>
  <c r="N493" i="38"/>
  <c r="N494" i="38"/>
  <c r="N495" i="38"/>
  <c r="N496" i="38"/>
  <c r="N497" i="38"/>
  <c r="N498" i="38"/>
  <c r="N499" i="38"/>
  <c r="N500" i="38"/>
  <c r="N501" i="38"/>
  <c r="N502" i="38"/>
  <c r="N503" i="38"/>
  <c r="N504" i="38"/>
  <c r="N505" i="38"/>
  <c r="N506" i="38"/>
  <c r="N507" i="38"/>
  <c r="N508" i="38"/>
  <c r="N509" i="38"/>
  <c r="N510" i="38"/>
  <c r="N511" i="38"/>
  <c r="N512" i="38"/>
  <c r="N513" i="38"/>
  <c r="N514" i="38"/>
  <c r="N515" i="38"/>
  <c r="S12" i="37"/>
  <c r="S11" i="37"/>
  <c r="S10" i="37"/>
  <c r="S9" i="37"/>
  <c r="S8" i="37"/>
  <c r="R12" i="37"/>
  <c r="R11" i="37"/>
  <c r="R10" i="37"/>
  <c r="R9" i="37"/>
  <c r="R8" i="37"/>
  <c r="N7" i="37"/>
  <c r="N8" i="37"/>
  <c r="N9" i="37"/>
  <c r="N10" i="37"/>
  <c r="N11" i="37"/>
  <c r="N12" i="37"/>
  <c r="N13" i="37"/>
  <c r="N14" i="37"/>
  <c r="N15" i="37"/>
  <c r="N16" i="37"/>
  <c r="N17" i="37"/>
  <c r="N18" i="37"/>
  <c r="N19" i="37"/>
  <c r="N20" i="37"/>
  <c r="N21" i="37"/>
  <c r="N22" i="37"/>
  <c r="N23" i="37"/>
  <c r="N24" i="37"/>
  <c r="N25" i="37"/>
  <c r="N26" i="37"/>
  <c r="N27" i="37"/>
  <c r="N28" i="37"/>
  <c r="N29" i="37"/>
  <c r="N30" i="37"/>
  <c r="N31" i="37"/>
  <c r="N32" i="37"/>
  <c r="N33" i="37"/>
  <c r="N34" i="37"/>
  <c r="N35" i="37"/>
  <c r="N36" i="37"/>
  <c r="N37" i="37"/>
  <c r="N38" i="37"/>
  <c r="N39" i="37"/>
  <c r="N40" i="37"/>
  <c r="N41" i="37"/>
  <c r="N42" i="37"/>
  <c r="N43" i="37"/>
  <c r="N44" i="37"/>
  <c r="N45" i="37"/>
  <c r="N46" i="37"/>
  <c r="N47" i="37"/>
  <c r="N48" i="37"/>
  <c r="N49" i="37"/>
  <c r="N50" i="37"/>
  <c r="N51" i="37"/>
  <c r="N52" i="37"/>
  <c r="N53" i="37"/>
  <c r="N54" i="37"/>
  <c r="N55" i="37"/>
  <c r="N56" i="37"/>
  <c r="N57" i="37"/>
  <c r="N58" i="37"/>
  <c r="N59" i="37"/>
  <c r="N60" i="37"/>
  <c r="N61" i="37"/>
  <c r="N62" i="37"/>
  <c r="N63" i="37"/>
  <c r="N64" i="37"/>
  <c r="N65" i="37"/>
  <c r="N66" i="37"/>
  <c r="N67" i="37"/>
  <c r="N68" i="37"/>
  <c r="N69" i="37"/>
  <c r="N70" i="37"/>
  <c r="N71" i="37"/>
  <c r="N72" i="37"/>
  <c r="N73" i="37"/>
  <c r="N74" i="37"/>
  <c r="N75" i="37"/>
  <c r="N76" i="37"/>
  <c r="N77" i="37"/>
  <c r="N78" i="37"/>
  <c r="N79" i="37"/>
  <c r="N80" i="37"/>
  <c r="N81" i="37"/>
  <c r="N82" i="37"/>
  <c r="N83" i="37"/>
  <c r="N84" i="37"/>
  <c r="N85" i="37"/>
  <c r="N86" i="37"/>
  <c r="N87" i="37"/>
  <c r="N88" i="37"/>
  <c r="N89" i="37"/>
  <c r="N90" i="37"/>
  <c r="N91" i="37"/>
  <c r="N92" i="37"/>
  <c r="N93" i="37"/>
  <c r="N94" i="37"/>
  <c r="N95" i="37"/>
  <c r="N96" i="37"/>
  <c r="N97" i="37"/>
  <c r="N98" i="37"/>
  <c r="N99" i="37"/>
  <c r="N100" i="37"/>
  <c r="N101" i="37"/>
  <c r="N102" i="37"/>
  <c r="N103" i="37"/>
  <c r="N104" i="37"/>
  <c r="N105" i="37"/>
  <c r="N106" i="37"/>
  <c r="N107" i="37"/>
  <c r="N108" i="37"/>
  <c r="N109" i="37"/>
  <c r="N110" i="37"/>
  <c r="N111" i="37"/>
  <c r="N112" i="37"/>
  <c r="N113" i="37"/>
  <c r="N114" i="37"/>
  <c r="N115" i="37"/>
  <c r="N116" i="37"/>
  <c r="N117" i="37"/>
  <c r="N118" i="37"/>
  <c r="N119" i="37"/>
  <c r="N120" i="37"/>
  <c r="N121" i="37"/>
  <c r="N122" i="37"/>
  <c r="N123" i="37"/>
  <c r="N124" i="37"/>
  <c r="N125" i="37"/>
  <c r="N126" i="37"/>
  <c r="N127" i="37"/>
  <c r="N128" i="37"/>
  <c r="N129" i="37"/>
  <c r="N130" i="37"/>
  <c r="N131" i="37"/>
  <c r="N132" i="37"/>
  <c r="N133" i="37"/>
  <c r="N134" i="37"/>
  <c r="N135" i="37"/>
  <c r="N136" i="37"/>
  <c r="N137" i="37"/>
  <c r="N138" i="37"/>
  <c r="N139" i="37"/>
  <c r="N140" i="37"/>
  <c r="N141" i="37"/>
  <c r="N142" i="37"/>
  <c r="N143" i="37"/>
  <c r="N144" i="37"/>
  <c r="N145" i="37"/>
  <c r="N146" i="37"/>
  <c r="N147" i="37"/>
  <c r="N148" i="37"/>
  <c r="N149" i="37"/>
  <c r="N150" i="37"/>
  <c r="N151" i="37"/>
  <c r="N152" i="37"/>
  <c r="N153" i="37"/>
  <c r="N154" i="37"/>
  <c r="N155" i="37"/>
  <c r="N156" i="37"/>
  <c r="N157" i="37"/>
  <c r="N158" i="37"/>
  <c r="N159" i="37"/>
  <c r="N160" i="37"/>
  <c r="N161" i="37"/>
  <c r="N162" i="37"/>
  <c r="N163" i="37"/>
  <c r="N164" i="37"/>
  <c r="N165" i="37"/>
  <c r="N166" i="37"/>
  <c r="N167" i="37"/>
  <c r="N168" i="37"/>
  <c r="N169" i="37"/>
  <c r="N170" i="37"/>
  <c r="N171" i="37"/>
  <c r="N172" i="37"/>
  <c r="N173" i="37"/>
  <c r="N174" i="37"/>
  <c r="N175" i="37"/>
  <c r="N176" i="37"/>
  <c r="N177" i="37"/>
  <c r="N178" i="37"/>
  <c r="N179" i="37"/>
  <c r="N180" i="37"/>
  <c r="N181" i="37"/>
  <c r="N182" i="37"/>
  <c r="N183" i="37"/>
  <c r="N184" i="37"/>
  <c r="N185" i="37"/>
  <c r="N186" i="37"/>
  <c r="N187" i="37"/>
  <c r="N188" i="37"/>
  <c r="N189" i="37"/>
  <c r="N190" i="37"/>
  <c r="N191" i="37"/>
  <c r="N192" i="37"/>
  <c r="N193" i="37"/>
  <c r="N194" i="37"/>
  <c r="N195" i="37"/>
  <c r="N196" i="37"/>
  <c r="N197" i="37"/>
  <c r="N198" i="37"/>
  <c r="N199" i="37"/>
  <c r="N200" i="37"/>
  <c r="N201" i="37"/>
  <c r="N202" i="37"/>
  <c r="N203" i="37"/>
  <c r="N204" i="37"/>
  <c r="N205" i="37"/>
  <c r="N206" i="37"/>
  <c r="N207" i="37"/>
  <c r="N208" i="37"/>
  <c r="N209" i="37"/>
  <c r="N210" i="37"/>
  <c r="N211" i="37"/>
  <c r="N212" i="37"/>
  <c r="N213" i="37"/>
  <c r="N214" i="37"/>
  <c r="N215" i="37"/>
  <c r="N216" i="37"/>
  <c r="N217" i="37"/>
  <c r="N218" i="37"/>
  <c r="N219" i="37"/>
  <c r="N220" i="37"/>
  <c r="N221" i="37"/>
  <c r="N222" i="37"/>
  <c r="N223" i="37"/>
  <c r="N224" i="37"/>
  <c r="N225" i="37"/>
  <c r="N226" i="37"/>
  <c r="N227" i="37"/>
  <c r="N228" i="37"/>
  <c r="N229" i="37"/>
  <c r="N230" i="37"/>
  <c r="N231" i="37"/>
  <c r="N232" i="37"/>
  <c r="N233" i="37"/>
  <c r="N234" i="37"/>
  <c r="N235" i="37"/>
  <c r="N236" i="37"/>
  <c r="N237" i="37"/>
  <c r="N238" i="37"/>
  <c r="N239" i="37"/>
  <c r="N240" i="37"/>
  <c r="N241" i="37"/>
  <c r="N242" i="37"/>
  <c r="N243" i="37"/>
  <c r="N244" i="37"/>
  <c r="N245" i="37"/>
  <c r="N246" i="37"/>
  <c r="N247" i="37"/>
  <c r="N248" i="37"/>
  <c r="N249" i="37"/>
  <c r="N250" i="37"/>
  <c r="N251" i="37"/>
  <c r="N252" i="37"/>
  <c r="N253" i="37"/>
  <c r="N254" i="37"/>
  <c r="N255" i="37"/>
  <c r="N256" i="37"/>
  <c r="N257" i="37"/>
  <c r="N258" i="37"/>
  <c r="N259" i="37"/>
  <c r="N260" i="37"/>
  <c r="N261" i="37"/>
  <c r="N262" i="37"/>
  <c r="N263" i="37"/>
  <c r="N264" i="37"/>
  <c r="N265" i="37"/>
  <c r="N266" i="37"/>
  <c r="N267" i="37"/>
  <c r="N268" i="37"/>
  <c r="N269" i="37"/>
  <c r="N270" i="37"/>
  <c r="N271" i="37"/>
  <c r="N272" i="37"/>
  <c r="N273" i="37"/>
  <c r="N274" i="37"/>
  <c r="N275" i="37"/>
  <c r="N276" i="37"/>
  <c r="N277" i="37"/>
  <c r="N278" i="37"/>
  <c r="N279" i="37"/>
  <c r="N280" i="37"/>
  <c r="N281" i="37"/>
  <c r="N282" i="37"/>
  <c r="N283" i="37"/>
  <c r="N284" i="37"/>
  <c r="N285" i="37"/>
  <c r="N286" i="37"/>
  <c r="N287" i="37"/>
  <c r="N288" i="37"/>
  <c r="N289" i="37"/>
  <c r="N290" i="37"/>
  <c r="N291" i="37"/>
  <c r="N292" i="37"/>
  <c r="N293" i="37"/>
  <c r="N294" i="37"/>
  <c r="N295" i="37"/>
  <c r="N296" i="37"/>
  <c r="N297" i="37"/>
  <c r="N298" i="37"/>
  <c r="N299" i="37"/>
  <c r="N300" i="37"/>
  <c r="N301" i="37"/>
  <c r="N302" i="37"/>
  <c r="N303" i="37"/>
  <c r="N304" i="37"/>
  <c r="N305" i="37"/>
  <c r="N306" i="37"/>
  <c r="N307" i="37"/>
  <c r="N308" i="37"/>
  <c r="N309" i="37"/>
  <c r="N310" i="37"/>
  <c r="N311" i="37"/>
  <c r="N312" i="37"/>
  <c r="N313" i="37"/>
  <c r="N314" i="37"/>
  <c r="N315" i="37"/>
  <c r="N316" i="37"/>
  <c r="N317" i="37"/>
  <c r="N318" i="37"/>
  <c r="N319" i="37"/>
  <c r="N320" i="37"/>
  <c r="N321" i="37"/>
  <c r="N322" i="37"/>
  <c r="N323" i="37"/>
  <c r="N324" i="37"/>
  <c r="N325" i="37"/>
  <c r="N326" i="37"/>
  <c r="N327" i="37"/>
  <c r="N328" i="37"/>
  <c r="N329" i="37"/>
  <c r="N330" i="37"/>
  <c r="N331" i="37"/>
  <c r="N332" i="37"/>
  <c r="N333" i="37"/>
  <c r="N334" i="37"/>
  <c r="N335" i="37"/>
  <c r="N336" i="37"/>
  <c r="N337" i="37"/>
  <c r="N338" i="37"/>
  <c r="N339" i="37"/>
  <c r="N340" i="37"/>
  <c r="N341" i="37"/>
  <c r="N342" i="37"/>
  <c r="N343" i="37"/>
  <c r="N344" i="37"/>
  <c r="N345" i="37"/>
  <c r="N346" i="37"/>
  <c r="N347" i="37"/>
  <c r="N348" i="37"/>
  <c r="N349" i="37"/>
  <c r="N350" i="37"/>
  <c r="N351" i="37"/>
  <c r="N352" i="37"/>
  <c r="N353" i="37"/>
  <c r="N354" i="37"/>
  <c r="N355" i="37"/>
  <c r="N356" i="37"/>
  <c r="N357" i="37"/>
  <c r="N358" i="37"/>
  <c r="N359" i="37"/>
  <c r="N360" i="37"/>
  <c r="N361" i="37"/>
  <c r="N362" i="37"/>
  <c r="N363" i="37"/>
  <c r="N364" i="37"/>
  <c r="N365" i="37"/>
  <c r="N366" i="37"/>
  <c r="N367" i="37"/>
  <c r="N368" i="37"/>
  <c r="N369" i="37"/>
  <c r="N370" i="37"/>
  <c r="N371" i="37"/>
  <c r="N372" i="37"/>
  <c r="N373" i="37"/>
  <c r="N374" i="37"/>
  <c r="N375" i="37"/>
  <c r="N376" i="37"/>
  <c r="N377" i="37"/>
  <c r="N378" i="37"/>
  <c r="N379" i="37"/>
  <c r="N380" i="37"/>
  <c r="N381" i="37"/>
  <c r="N382" i="37"/>
  <c r="N383" i="37"/>
  <c r="N384" i="37"/>
  <c r="N385" i="37"/>
  <c r="N386" i="37"/>
  <c r="N387" i="37"/>
  <c r="N388" i="37"/>
  <c r="N389" i="37"/>
  <c r="N390" i="37"/>
  <c r="N391" i="37"/>
  <c r="N392" i="37"/>
  <c r="N393" i="37"/>
  <c r="N394" i="37"/>
  <c r="N395" i="37"/>
  <c r="N396" i="37"/>
  <c r="N397" i="37"/>
  <c r="N398" i="37"/>
  <c r="N399" i="37"/>
  <c r="N400" i="37"/>
  <c r="N401" i="37"/>
  <c r="N402" i="37"/>
  <c r="N403" i="37"/>
  <c r="N404" i="37"/>
  <c r="N405" i="37"/>
  <c r="N406" i="37"/>
  <c r="N407" i="37"/>
  <c r="N408" i="37"/>
  <c r="N409" i="37"/>
  <c r="N410" i="37"/>
  <c r="N411" i="37"/>
  <c r="N412" i="37"/>
  <c r="N413" i="37"/>
  <c r="N414" i="37"/>
  <c r="N415" i="37"/>
  <c r="N416" i="37"/>
  <c r="N417" i="37"/>
  <c r="N418" i="37"/>
  <c r="N419" i="37"/>
  <c r="N420" i="37"/>
  <c r="N421" i="37"/>
  <c r="N422" i="37"/>
  <c r="N423" i="37"/>
  <c r="N424" i="37"/>
  <c r="N425" i="37"/>
  <c r="N426" i="37"/>
  <c r="N427" i="37"/>
  <c r="N428" i="37"/>
  <c r="N429" i="37"/>
  <c r="N430" i="37"/>
  <c r="N431" i="37"/>
  <c r="N432" i="37"/>
  <c r="N433" i="37"/>
  <c r="N434" i="37"/>
  <c r="N435" i="37"/>
  <c r="N436" i="37"/>
  <c r="N437" i="37"/>
  <c r="N438" i="37"/>
  <c r="N439" i="37"/>
  <c r="N440" i="37"/>
  <c r="N441" i="37"/>
  <c r="N442" i="37"/>
  <c r="N443" i="37"/>
  <c r="N444" i="37"/>
  <c r="N445" i="37"/>
  <c r="N446" i="37"/>
  <c r="N447" i="37"/>
  <c r="N448" i="37"/>
  <c r="N449" i="37"/>
  <c r="N450" i="37"/>
  <c r="N451" i="37"/>
  <c r="N452" i="37"/>
  <c r="N453" i="37"/>
  <c r="N454" i="37"/>
  <c r="N455" i="37"/>
  <c r="N456" i="37"/>
  <c r="N457" i="37"/>
  <c r="N458" i="37"/>
  <c r="N459" i="37"/>
  <c r="N460" i="37"/>
  <c r="N461" i="37"/>
  <c r="N462" i="37"/>
  <c r="N463" i="37"/>
  <c r="N464" i="37"/>
  <c r="N465" i="37"/>
  <c r="N466" i="37"/>
  <c r="N467" i="37"/>
  <c r="N468" i="37"/>
  <c r="N469" i="37"/>
  <c r="N470" i="37"/>
  <c r="N471" i="37"/>
  <c r="N472" i="37"/>
  <c r="N473" i="37"/>
  <c r="N474" i="37"/>
  <c r="N475" i="37"/>
  <c r="N476" i="37"/>
  <c r="N477" i="37"/>
  <c r="N478" i="37"/>
  <c r="N479" i="37"/>
  <c r="N480" i="37"/>
  <c r="N481" i="37"/>
  <c r="N482" i="37"/>
  <c r="N483" i="37"/>
  <c r="N484" i="37"/>
  <c r="N485" i="37"/>
  <c r="N486" i="37"/>
  <c r="N487" i="37"/>
  <c r="N488" i="37"/>
  <c r="N489" i="37"/>
  <c r="N490" i="37"/>
  <c r="N491" i="37"/>
  <c r="N492" i="37"/>
  <c r="N493" i="37"/>
  <c r="N494" i="37"/>
  <c r="N495" i="37"/>
  <c r="N496" i="37"/>
  <c r="N497" i="37"/>
  <c r="N498" i="37"/>
  <c r="N499" i="37"/>
  <c r="N500" i="37"/>
  <c r="N501" i="37"/>
  <c r="N502" i="37"/>
  <c r="N503" i="37"/>
  <c r="N504" i="37"/>
  <c r="N505" i="37"/>
  <c r="N506" i="37"/>
  <c r="N507" i="37"/>
  <c r="N508" i="37"/>
  <c r="N509" i="37"/>
  <c r="N510" i="37"/>
  <c r="N511" i="37"/>
  <c r="N512" i="37"/>
  <c r="N513" i="37"/>
  <c r="N514" i="37"/>
  <c r="N515" i="37"/>
  <c r="N6" i="37"/>
  <c r="I6" i="42" a="1"/>
  <c r="I6" i="42" s="1"/>
  <c r="I6" i="41" a="1"/>
  <c r="I6" i="41" s="1"/>
  <c r="S16" i="43"/>
  <c r="R16" i="43"/>
  <c r="Q16" i="43"/>
  <c r="S15" i="43"/>
  <c r="R15" i="43"/>
  <c r="Q15" i="43"/>
  <c r="S14" i="43"/>
  <c r="R14" i="43"/>
  <c r="Q14" i="43"/>
  <c r="S13" i="43"/>
  <c r="R13" i="43"/>
  <c r="Q13" i="43"/>
  <c r="S12" i="43"/>
  <c r="R12" i="43"/>
  <c r="Q12" i="43"/>
  <c r="S11" i="43"/>
  <c r="R11" i="43"/>
  <c r="Q11" i="43"/>
  <c r="S10" i="43"/>
  <c r="R10" i="43"/>
  <c r="Q10" i="43"/>
  <c r="S9" i="43"/>
  <c r="R9" i="43"/>
  <c r="Q9" i="43"/>
  <c r="S8" i="43"/>
  <c r="R8" i="43"/>
  <c r="Q8" i="43"/>
  <c r="B7" i="43"/>
  <c r="B8" i="43" s="1"/>
  <c r="B9" i="43" s="1"/>
  <c r="B10" i="43" s="1"/>
  <c r="B11" i="43" s="1"/>
  <c r="B12" i="43" s="1"/>
  <c r="B13" i="43" s="1"/>
  <c r="B14" i="43" s="1"/>
  <c r="B15" i="43" s="1"/>
  <c r="B16" i="43" s="1"/>
  <c r="B17" i="43" s="1"/>
  <c r="B18" i="43" s="1"/>
  <c r="B19" i="43" s="1"/>
  <c r="B20" i="43" s="1"/>
  <c r="B21" i="43" s="1"/>
  <c r="B22" i="43" s="1"/>
  <c r="B23" i="43" s="1"/>
  <c r="B24" i="43" s="1"/>
  <c r="B25" i="43" s="1"/>
  <c r="B26" i="43" s="1"/>
  <c r="B27" i="43" s="1"/>
  <c r="B28" i="43" s="1"/>
  <c r="B29" i="43" s="1"/>
  <c r="B30" i="43" s="1"/>
  <c r="B31" i="43" s="1"/>
  <c r="B32" i="43" s="1"/>
  <c r="B33" i="43" s="1"/>
  <c r="B34" i="43" s="1"/>
  <c r="B35" i="43" s="1"/>
  <c r="B36" i="43" s="1"/>
  <c r="B37" i="43" s="1"/>
  <c r="B38" i="43" s="1"/>
  <c r="B39" i="43" s="1"/>
  <c r="B40" i="43" s="1"/>
  <c r="B41" i="43" s="1"/>
  <c r="B42" i="43" s="1"/>
  <c r="B43" i="43" s="1"/>
  <c r="B44" i="43" s="1"/>
  <c r="B45" i="43" s="1"/>
  <c r="B46" i="43" s="1"/>
  <c r="B47" i="43" s="1"/>
  <c r="B48" i="43" s="1"/>
  <c r="B49" i="43" s="1"/>
  <c r="B50" i="43" s="1"/>
  <c r="B51" i="43" s="1"/>
  <c r="B52" i="43" s="1"/>
  <c r="B53" i="43" s="1"/>
  <c r="B54" i="43" s="1"/>
  <c r="B55" i="43" s="1"/>
  <c r="B56" i="43" s="1"/>
  <c r="B57" i="43" s="1"/>
  <c r="B58" i="43" s="1"/>
  <c r="B59" i="43" s="1"/>
  <c r="B60" i="43" s="1"/>
  <c r="B61" i="43" s="1"/>
  <c r="B62" i="43" s="1"/>
  <c r="B63" i="43" s="1"/>
  <c r="B64" i="43" s="1"/>
  <c r="B65" i="43" s="1"/>
  <c r="B66" i="43" s="1"/>
  <c r="B67" i="43" s="1"/>
  <c r="B68" i="43" s="1"/>
  <c r="B69" i="43" s="1"/>
  <c r="B70" i="43" s="1"/>
  <c r="B71" i="43" s="1"/>
  <c r="B72" i="43" s="1"/>
  <c r="B73" i="43" s="1"/>
  <c r="B74" i="43" s="1"/>
  <c r="B75" i="43" s="1"/>
  <c r="B76" i="43" s="1"/>
  <c r="B77" i="43" s="1"/>
  <c r="B78" i="43" s="1"/>
  <c r="B79" i="43" s="1"/>
  <c r="B80" i="43" s="1"/>
  <c r="B81" i="43" s="1"/>
  <c r="B82" i="43" s="1"/>
  <c r="B83" i="43" s="1"/>
  <c r="B84" i="43" s="1"/>
  <c r="B85" i="43" s="1"/>
  <c r="B86" i="43" s="1"/>
  <c r="B87" i="43" s="1"/>
  <c r="B88" i="43" s="1"/>
  <c r="B89" i="43" s="1"/>
  <c r="B90" i="43" s="1"/>
  <c r="B91" i="43" s="1"/>
  <c r="B92" i="43" s="1"/>
  <c r="B93" i="43" s="1"/>
  <c r="B94" i="43" s="1"/>
  <c r="B95" i="43" s="1"/>
  <c r="B96" i="43" s="1"/>
  <c r="B97" i="43" s="1"/>
  <c r="B98" i="43" s="1"/>
  <c r="B99" i="43" s="1"/>
  <c r="B100" i="43" s="1"/>
  <c r="B101" i="43" s="1"/>
  <c r="B102" i="43" s="1"/>
  <c r="B103" i="43" s="1"/>
  <c r="B104" i="43" s="1"/>
  <c r="B105" i="43" s="1"/>
  <c r="B106" i="43" s="1"/>
  <c r="B107" i="43" s="1"/>
  <c r="B108" i="43" s="1"/>
  <c r="B109" i="43" s="1"/>
  <c r="B110" i="43" s="1"/>
  <c r="B111" i="43" s="1"/>
  <c r="B112" i="43" s="1"/>
  <c r="B113" i="43" s="1"/>
  <c r="B114" i="43" s="1"/>
  <c r="B115" i="43" s="1"/>
  <c r="B116" i="43" s="1"/>
  <c r="B117" i="43" s="1"/>
  <c r="B118" i="43" s="1"/>
  <c r="B119" i="43" s="1"/>
  <c r="B120" i="43" s="1"/>
  <c r="B121" i="43" s="1"/>
  <c r="B122" i="43" s="1"/>
  <c r="B123" i="43" s="1"/>
  <c r="B124" i="43" s="1"/>
  <c r="B125" i="43" s="1"/>
  <c r="B126" i="43" s="1"/>
  <c r="B127" i="43" s="1"/>
  <c r="B128" i="43" s="1"/>
  <c r="B129" i="43" s="1"/>
  <c r="B130" i="43" s="1"/>
  <c r="B131" i="43" s="1"/>
  <c r="B132" i="43" s="1"/>
  <c r="B133" i="43" s="1"/>
  <c r="B134" i="43" s="1"/>
  <c r="B135" i="43" s="1"/>
  <c r="B136" i="43" s="1"/>
  <c r="B137" i="43" s="1"/>
  <c r="B138" i="43" s="1"/>
  <c r="B139" i="43" s="1"/>
  <c r="B140" i="43" s="1"/>
  <c r="B141" i="43" s="1"/>
  <c r="B142" i="43" s="1"/>
  <c r="B143" i="43" s="1"/>
  <c r="B144" i="43" s="1"/>
  <c r="B145" i="43" s="1"/>
  <c r="B146" i="43" s="1"/>
  <c r="B147" i="43" s="1"/>
  <c r="B148" i="43" s="1"/>
  <c r="B149" i="43" s="1"/>
  <c r="B150" i="43" s="1"/>
  <c r="B151" i="43" s="1"/>
  <c r="B152" i="43" s="1"/>
  <c r="B153" i="43" s="1"/>
  <c r="B154" i="43" s="1"/>
  <c r="B155" i="43" s="1"/>
  <c r="B156" i="43" s="1"/>
  <c r="B157" i="43" s="1"/>
  <c r="B158" i="43" s="1"/>
  <c r="B159" i="43" s="1"/>
  <c r="B160" i="43" s="1"/>
  <c r="B161" i="43" s="1"/>
  <c r="B162" i="43" s="1"/>
  <c r="B163" i="43" s="1"/>
  <c r="B164" i="43" s="1"/>
  <c r="B165" i="43" s="1"/>
  <c r="B166" i="43" s="1"/>
  <c r="B167" i="43" s="1"/>
  <c r="B168" i="43" s="1"/>
  <c r="B169" i="43" s="1"/>
  <c r="B170" i="43" s="1"/>
  <c r="B171" i="43" s="1"/>
  <c r="B172" i="43" s="1"/>
  <c r="B173" i="43" s="1"/>
  <c r="B174" i="43" s="1"/>
  <c r="B175" i="43" s="1"/>
  <c r="B176" i="43" s="1"/>
  <c r="B177" i="43" s="1"/>
  <c r="B178" i="43" s="1"/>
  <c r="B179" i="43" s="1"/>
  <c r="B180" i="43" s="1"/>
  <c r="B181" i="43" s="1"/>
  <c r="B182" i="43" s="1"/>
  <c r="B183" i="43" s="1"/>
  <c r="B184" i="43" s="1"/>
  <c r="B185" i="43" s="1"/>
  <c r="B186" i="43" s="1"/>
  <c r="B187" i="43" s="1"/>
  <c r="B188" i="43" s="1"/>
  <c r="B189" i="43" s="1"/>
  <c r="B190" i="43" s="1"/>
  <c r="B191" i="43" s="1"/>
  <c r="B192" i="43" s="1"/>
  <c r="B193" i="43" s="1"/>
  <c r="B194" i="43" s="1"/>
  <c r="B195" i="43" s="1"/>
  <c r="B196" i="43" s="1"/>
  <c r="B197" i="43" s="1"/>
  <c r="B198" i="43" s="1"/>
  <c r="B199" i="43" s="1"/>
  <c r="B200" i="43" s="1"/>
  <c r="B201" i="43" s="1"/>
  <c r="B202" i="43" s="1"/>
  <c r="B203" i="43" s="1"/>
  <c r="B204" i="43" s="1"/>
  <c r="B205" i="43" s="1"/>
  <c r="B206" i="43" s="1"/>
  <c r="B207" i="43" s="1"/>
  <c r="B208" i="43" s="1"/>
  <c r="B209" i="43" s="1"/>
  <c r="B210" i="43" s="1"/>
  <c r="B211" i="43" s="1"/>
  <c r="B212" i="43" s="1"/>
  <c r="B213" i="43" s="1"/>
  <c r="B214" i="43" s="1"/>
  <c r="B215" i="43" s="1"/>
  <c r="B216" i="43" s="1"/>
  <c r="B217" i="43" s="1"/>
  <c r="B218" i="43" s="1"/>
  <c r="B219" i="43" s="1"/>
  <c r="B220" i="43" s="1"/>
  <c r="B221" i="43" s="1"/>
  <c r="B222" i="43" s="1"/>
  <c r="B223" i="43" s="1"/>
  <c r="B224" i="43" s="1"/>
  <c r="B225" i="43" s="1"/>
  <c r="B226" i="43" s="1"/>
  <c r="B227" i="43" s="1"/>
  <c r="B228" i="43" s="1"/>
  <c r="B229" i="43" s="1"/>
  <c r="B230" i="43" s="1"/>
  <c r="B231" i="43" s="1"/>
  <c r="B232" i="43" s="1"/>
  <c r="B233" i="43" s="1"/>
  <c r="B234" i="43" s="1"/>
  <c r="B235" i="43" s="1"/>
  <c r="B236" i="43" s="1"/>
  <c r="B237" i="43" s="1"/>
  <c r="B238" i="43" s="1"/>
  <c r="B239" i="43" s="1"/>
  <c r="B240" i="43" s="1"/>
  <c r="B241" i="43" s="1"/>
  <c r="B242" i="43" s="1"/>
  <c r="B243" i="43" s="1"/>
  <c r="B244" i="43" s="1"/>
  <c r="B245" i="43" s="1"/>
  <c r="B246" i="43" s="1"/>
  <c r="B247" i="43" s="1"/>
  <c r="B248" i="43" s="1"/>
  <c r="B249" i="43" s="1"/>
  <c r="B250" i="43" s="1"/>
  <c r="B251" i="43" s="1"/>
  <c r="B252" i="43" s="1"/>
  <c r="B253" i="43" s="1"/>
  <c r="B254" i="43" s="1"/>
  <c r="B255" i="43" s="1"/>
  <c r="B256" i="43" s="1"/>
  <c r="B257" i="43" s="1"/>
  <c r="B258" i="43" s="1"/>
  <c r="B259" i="43" s="1"/>
  <c r="B260" i="43" s="1"/>
  <c r="B261" i="43" s="1"/>
  <c r="B262" i="43" s="1"/>
  <c r="B263" i="43" s="1"/>
  <c r="B264" i="43" s="1"/>
  <c r="B265" i="43" s="1"/>
  <c r="B266" i="43" s="1"/>
  <c r="B267" i="43" s="1"/>
  <c r="B268" i="43" s="1"/>
  <c r="B269" i="43" s="1"/>
  <c r="B270" i="43" s="1"/>
  <c r="B271" i="43" s="1"/>
  <c r="B272" i="43" s="1"/>
  <c r="B273" i="43" s="1"/>
  <c r="B274" i="43" s="1"/>
  <c r="B275" i="43" s="1"/>
  <c r="B276" i="43" s="1"/>
  <c r="B277" i="43" s="1"/>
  <c r="B278" i="43" s="1"/>
  <c r="B279" i="43" s="1"/>
  <c r="B280" i="43" s="1"/>
  <c r="B281" i="43" s="1"/>
  <c r="B282" i="43" s="1"/>
  <c r="B283" i="43" s="1"/>
  <c r="B284" i="43" s="1"/>
  <c r="B285" i="43" s="1"/>
  <c r="B286" i="43" s="1"/>
  <c r="B287" i="43" s="1"/>
  <c r="B288" i="43" s="1"/>
  <c r="B289" i="43" s="1"/>
  <c r="B290" i="43" s="1"/>
  <c r="B291" i="43" s="1"/>
  <c r="B292" i="43" s="1"/>
  <c r="B293" i="43" s="1"/>
  <c r="B294" i="43" s="1"/>
  <c r="B295" i="43" s="1"/>
  <c r="B296" i="43" s="1"/>
  <c r="B297" i="43" s="1"/>
  <c r="B298" i="43" s="1"/>
  <c r="B299" i="43" s="1"/>
  <c r="B300" i="43" s="1"/>
  <c r="B301" i="43" s="1"/>
  <c r="B302" i="43" s="1"/>
  <c r="B303" i="43" s="1"/>
  <c r="B304" i="43" s="1"/>
  <c r="B305" i="43" s="1"/>
  <c r="B306" i="43" s="1"/>
  <c r="B307" i="43" s="1"/>
  <c r="B308" i="43" s="1"/>
  <c r="B309" i="43" s="1"/>
  <c r="B310" i="43" s="1"/>
  <c r="B311" i="43" s="1"/>
  <c r="B312" i="43" s="1"/>
  <c r="B313" i="43" s="1"/>
  <c r="B314" i="43" s="1"/>
  <c r="B315" i="43" s="1"/>
  <c r="B316" i="43" s="1"/>
  <c r="B317" i="43" s="1"/>
  <c r="B318" i="43" s="1"/>
  <c r="B319" i="43" s="1"/>
  <c r="B320" i="43" s="1"/>
  <c r="B321" i="43" s="1"/>
  <c r="B322" i="43" s="1"/>
  <c r="B323" i="43" s="1"/>
  <c r="B324" i="43" s="1"/>
  <c r="B325" i="43" s="1"/>
  <c r="B326" i="43" s="1"/>
  <c r="B327" i="43" s="1"/>
  <c r="B328" i="43" s="1"/>
  <c r="B329" i="43" s="1"/>
  <c r="B330" i="43" s="1"/>
  <c r="B331" i="43" s="1"/>
  <c r="B332" i="43" s="1"/>
  <c r="B333" i="43" s="1"/>
  <c r="B334" i="43" s="1"/>
  <c r="B335" i="43" s="1"/>
  <c r="B336" i="43" s="1"/>
  <c r="B337" i="43" s="1"/>
  <c r="B338" i="43" s="1"/>
  <c r="B339" i="43" s="1"/>
  <c r="B340" i="43" s="1"/>
  <c r="B341" i="43" s="1"/>
  <c r="B342" i="43" s="1"/>
  <c r="B343" i="43" s="1"/>
  <c r="B344" i="43" s="1"/>
  <c r="B345" i="43" s="1"/>
  <c r="B346" i="43" s="1"/>
  <c r="B347" i="43" s="1"/>
  <c r="B348" i="43" s="1"/>
  <c r="B349" i="43" s="1"/>
  <c r="B350" i="43" s="1"/>
  <c r="B351" i="43" s="1"/>
  <c r="B352" i="43" s="1"/>
  <c r="B353" i="43" s="1"/>
  <c r="B354" i="43" s="1"/>
  <c r="B355" i="43" s="1"/>
  <c r="B356" i="43" s="1"/>
  <c r="B357" i="43" s="1"/>
  <c r="B358" i="43" s="1"/>
  <c r="B359" i="43" s="1"/>
  <c r="B360" i="43" s="1"/>
  <c r="B361" i="43" s="1"/>
  <c r="B362" i="43" s="1"/>
  <c r="B363" i="43" s="1"/>
  <c r="B364" i="43" s="1"/>
  <c r="B365" i="43" s="1"/>
  <c r="B366" i="43" s="1"/>
  <c r="B367" i="43" s="1"/>
  <c r="B368" i="43" s="1"/>
  <c r="B369" i="43" s="1"/>
  <c r="B370" i="43" s="1"/>
  <c r="B371" i="43" s="1"/>
  <c r="B372" i="43" s="1"/>
  <c r="B373" i="43" s="1"/>
  <c r="B374" i="43" s="1"/>
  <c r="B375" i="43" s="1"/>
  <c r="B376" i="43" s="1"/>
  <c r="B377" i="43" s="1"/>
  <c r="B378" i="43" s="1"/>
  <c r="B379" i="43" s="1"/>
  <c r="B380" i="43" s="1"/>
  <c r="B381" i="43" s="1"/>
  <c r="B382" i="43" s="1"/>
  <c r="B383" i="43" s="1"/>
  <c r="B384" i="43" s="1"/>
  <c r="B385" i="43" s="1"/>
  <c r="B386" i="43" s="1"/>
  <c r="B387" i="43" s="1"/>
  <c r="B388" i="43" s="1"/>
  <c r="B389" i="43" s="1"/>
  <c r="B390" i="43" s="1"/>
  <c r="B391" i="43" s="1"/>
  <c r="B392" i="43" s="1"/>
  <c r="B393" i="43" s="1"/>
  <c r="B394" i="43" s="1"/>
  <c r="B395" i="43" s="1"/>
  <c r="B396" i="43" s="1"/>
  <c r="B397" i="43" s="1"/>
  <c r="B398" i="43" s="1"/>
  <c r="B399" i="43" s="1"/>
  <c r="B400" i="43" s="1"/>
  <c r="B401" i="43" s="1"/>
  <c r="B402" i="43" s="1"/>
  <c r="B403" i="43" s="1"/>
  <c r="B404" i="43" s="1"/>
  <c r="B405" i="43" s="1"/>
  <c r="B406" i="43" s="1"/>
  <c r="B407" i="43" s="1"/>
  <c r="B408" i="43" s="1"/>
  <c r="B409" i="43" s="1"/>
  <c r="B410" i="43" s="1"/>
  <c r="B411" i="43" s="1"/>
  <c r="B412" i="43" s="1"/>
  <c r="B413" i="43" s="1"/>
  <c r="B414" i="43" s="1"/>
  <c r="B415" i="43" s="1"/>
  <c r="B416" i="43" s="1"/>
  <c r="B417" i="43" s="1"/>
  <c r="B418" i="43" s="1"/>
  <c r="B419" i="43" s="1"/>
  <c r="B420" i="43" s="1"/>
  <c r="B421" i="43" s="1"/>
  <c r="B422" i="43" s="1"/>
  <c r="B423" i="43" s="1"/>
  <c r="B424" i="43" s="1"/>
  <c r="B425" i="43" s="1"/>
  <c r="B426" i="43" s="1"/>
  <c r="B427" i="43" s="1"/>
  <c r="B428" i="43" s="1"/>
  <c r="B429" i="43" s="1"/>
  <c r="B430" i="43" s="1"/>
  <c r="B431" i="43" s="1"/>
  <c r="B432" i="43" s="1"/>
  <c r="B433" i="43" s="1"/>
  <c r="B434" i="43" s="1"/>
  <c r="B435" i="43" s="1"/>
  <c r="B436" i="43" s="1"/>
  <c r="B437" i="43" s="1"/>
  <c r="B438" i="43" s="1"/>
  <c r="B439" i="43" s="1"/>
  <c r="B440" i="43" s="1"/>
  <c r="B441" i="43" s="1"/>
  <c r="B442" i="43" s="1"/>
  <c r="B443" i="43" s="1"/>
  <c r="B444" i="43" s="1"/>
  <c r="B445" i="43" s="1"/>
  <c r="B446" i="43" s="1"/>
  <c r="B447" i="43" s="1"/>
  <c r="B448" i="43" s="1"/>
  <c r="B449" i="43" s="1"/>
  <c r="B450" i="43" s="1"/>
  <c r="B451" i="43" s="1"/>
  <c r="B452" i="43" s="1"/>
  <c r="B453" i="43" s="1"/>
  <c r="B454" i="43" s="1"/>
  <c r="B455" i="43" s="1"/>
  <c r="B456" i="43" s="1"/>
  <c r="B457" i="43" s="1"/>
  <c r="B458" i="43" s="1"/>
  <c r="B459" i="43" s="1"/>
  <c r="B460" i="43" s="1"/>
  <c r="B461" i="43" s="1"/>
  <c r="B462" i="43" s="1"/>
  <c r="B463" i="43" s="1"/>
  <c r="B464" i="43" s="1"/>
  <c r="B465" i="43" s="1"/>
  <c r="B466" i="43" s="1"/>
  <c r="B467" i="43" s="1"/>
  <c r="B468" i="43" s="1"/>
  <c r="B469" i="43" s="1"/>
  <c r="B470" i="43" s="1"/>
  <c r="B471" i="43" s="1"/>
  <c r="B472" i="43" s="1"/>
  <c r="B473" i="43" s="1"/>
  <c r="B474" i="43" s="1"/>
  <c r="B475" i="43" s="1"/>
  <c r="B476" i="43" s="1"/>
  <c r="B477" i="43" s="1"/>
  <c r="B478" i="43" s="1"/>
  <c r="B479" i="43" s="1"/>
  <c r="B480" i="43" s="1"/>
  <c r="B481" i="43" s="1"/>
  <c r="B482" i="43" s="1"/>
  <c r="B483" i="43" s="1"/>
  <c r="B484" i="43" s="1"/>
  <c r="B485" i="43" s="1"/>
  <c r="B486" i="43" s="1"/>
  <c r="B487" i="43" s="1"/>
  <c r="B488" i="43" s="1"/>
  <c r="B489" i="43" s="1"/>
  <c r="B490" i="43" s="1"/>
  <c r="B491" i="43" s="1"/>
  <c r="B492" i="43" s="1"/>
  <c r="B493" i="43" s="1"/>
  <c r="B494" i="43" s="1"/>
  <c r="B495" i="43" s="1"/>
  <c r="B496" i="43" s="1"/>
  <c r="B497" i="43" s="1"/>
  <c r="B498" i="43" s="1"/>
  <c r="B499" i="43" s="1"/>
  <c r="B500" i="43" s="1"/>
  <c r="B501" i="43" s="1"/>
  <c r="B502" i="43" s="1"/>
  <c r="B503" i="43" s="1"/>
  <c r="B504" i="43" s="1"/>
  <c r="B505" i="43" s="1"/>
  <c r="B506" i="43" s="1"/>
  <c r="B507" i="43" s="1"/>
  <c r="B508" i="43" s="1"/>
  <c r="B509" i="43" s="1"/>
  <c r="B510" i="43" s="1"/>
  <c r="B511" i="43" s="1"/>
  <c r="B512" i="43" s="1"/>
  <c r="B513" i="43" s="1"/>
  <c r="B514" i="43" s="1"/>
  <c r="B515" i="43" s="1"/>
  <c r="N6" i="43"/>
  <c r="N516" i="43" s="1"/>
  <c r="E4" i="43"/>
  <c r="E3" i="43"/>
  <c r="S16" i="42"/>
  <c r="R16" i="42"/>
  <c r="Q16" i="42"/>
  <c r="S15" i="42"/>
  <c r="R15" i="42"/>
  <c r="Q15" i="42"/>
  <c r="S14" i="42"/>
  <c r="R14" i="42"/>
  <c r="Q14" i="42"/>
  <c r="S13" i="42"/>
  <c r="R13" i="42"/>
  <c r="Q13" i="42"/>
  <c r="S12" i="42"/>
  <c r="R12" i="42"/>
  <c r="Q12" i="42"/>
  <c r="S11" i="42"/>
  <c r="R11" i="42"/>
  <c r="Q11" i="42"/>
  <c r="S10" i="42"/>
  <c r="R10" i="42"/>
  <c r="Q10" i="42"/>
  <c r="S9" i="42"/>
  <c r="R9" i="42"/>
  <c r="Q9" i="42"/>
  <c r="S8" i="42"/>
  <c r="R8" i="42"/>
  <c r="Q8" i="42"/>
  <c r="B7" i="42"/>
  <c r="B8" i="42" s="1"/>
  <c r="B9" i="42" s="1"/>
  <c r="B10" i="42" s="1"/>
  <c r="B11" i="42" s="1"/>
  <c r="B12" i="42" s="1"/>
  <c r="B13" i="42" s="1"/>
  <c r="B14" i="42" s="1"/>
  <c r="B15" i="42" s="1"/>
  <c r="B16" i="42" s="1"/>
  <c r="B17" i="42" s="1"/>
  <c r="B18" i="42" s="1"/>
  <c r="B19" i="42" s="1"/>
  <c r="B20" i="42" s="1"/>
  <c r="B21" i="42" s="1"/>
  <c r="B22" i="42" s="1"/>
  <c r="B23" i="42" s="1"/>
  <c r="B24" i="42" s="1"/>
  <c r="B25" i="42" s="1"/>
  <c r="B26" i="42" s="1"/>
  <c r="B27" i="42" s="1"/>
  <c r="B28" i="42" s="1"/>
  <c r="B29" i="42" s="1"/>
  <c r="B30" i="42" s="1"/>
  <c r="B31" i="42" s="1"/>
  <c r="B32" i="42" s="1"/>
  <c r="B33" i="42" s="1"/>
  <c r="B34" i="42" s="1"/>
  <c r="B35" i="42" s="1"/>
  <c r="B36" i="42" s="1"/>
  <c r="B37" i="42" s="1"/>
  <c r="B38" i="42" s="1"/>
  <c r="B39" i="42" s="1"/>
  <c r="B40" i="42" s="1"/>
  <c r="B41" i="42" s="1"/>
  <c r="B42" i="42" s="1"/>
  <c r="B43" i="42" s="1"/>
  <c r="B44" i="42" s="1"/>
  <c r="B45" i="42" s="1"/>
  <c r="B46" i="42" s="1"/>
  <c r="B47" i="42" s="1"/>
  <c r="B48" i="42" s="1"/>
  <c r="B49" i="42" s="1"/>
  <c r="B50" i="42" s="1"/>
  <c r="B51" i="42" s="1"/>
  <c r="B52" i="42" s="1"/>
  <c r="B53" i="42" s="1"/>
  <c r="B54" i="42" s="1"/>
  <c r="B55" i="42" s="1"/>
  <c r="B56" i="42" s="1"/>
  <c r="B57" i="42" s="1"/>
  <c r="B58" i="42" s="1"/>
  <c r="B59" i="42" s="1"/>
  <c r="B60" i="42" s="1"/>
  <c r="B61" i="42" s="1"/>
  <c r="B62" i="42" s="1"/>
  <c r="B63" i="42" s="1"/>
  <c r="B64" i="42" s="1"/>
  <c r="B65" i="42" s="1"/>
  <c r="B66" i="42" s="1"/>
  <c r="B67" i="42" s="1"/>
  <c r="B68" i="42" s="1"/>
  <c r="B69" i="42" s="1"/>
  <c r="B70" i="42" s="1"/>
  <c r="B71" i="42" s="1"/>
  <c r="B72" i="42" s="1"/>
  <c r="B73" i="42" s="1"/>
  <c r="B74" i="42" s="1"/>
  <c r="B75" i="42" s="1"/>
  <c r="B76" i="42" s="1"/>
  <c r="B77" i="42" s="1"/>
  <c r="B78" i="42" s="1"/>
  <c r="B79" i="42" s="1"/>
  <c r="B80" i="42" s="1"/>
  <c r="B81" i="42" s="1"/>
  <c r="B82" i="42" s="1"/>
  <c r="B83" i="42" s="1"/>
  <c r="B84" i="42" s="1"/>
  <c r="B85" i="42" s="1"/>
  <c r="B86" i="42" s="1"/>
  <c r="B87" i="42" s="1"/>
  <c r="B88" i="42" s="1"/>
  <c r="B89" i="42" s="1"/>
  <c r="B90" i="42" s="1"/>
  <c r="B91" i="42" s="1"/>
  <c r="B92" i="42" s="1"/>
  <c r="B93" i="42" s="1"/>
  <c r="B94" i="42" s="1"/>
  <c r="B95" i="42" s="1"/>
  <c r="B96" i="42" s="1"/>
  <c r="B97" i="42" s="1"/>
  <c r="B98" i="42" s="1"/>
  <c r="B99" i="42" s="1"/>
  <c r="B100" i="42" s="1"/>
  <c r="B101" i="42" s="1"/>
  <c r="B102" i="42" s="1"/>
  <c r="B103" i="42" s="1"/>
  <c r="B104" i="42" s="1"/>
  <c r="B105" i="42" s="1"/>
  <c r="B106" i="42" s="1"/>
  <c r="B107" i="42" s="1"/>
  <c r="B108" i="42" s="1"/>
  <c r="B109" i="42" s="1"/>
  <c r="B110" i="42" s="1"/>
  <c r="B111" i="42" s="1"/>
  <c r="B112" i="42" s="1"/>
  <c r="B113" i="42" s="1"/>
  <c r="B114" i="42" s="1"/>
  <c r="B115" i="42" s="1"/>
  <c r="B116" i="42" s="1"/>
  <c r="B117" i="42" s="1"/>
  <c r="B118" i="42" s="1"/>
  <c r="B119" i="42" s="1"/>
  <c r="B120" i="42" s="1"/>
  <c r="B121" i="42" s="1"/>
  <c r="B122" i="42" s="1"/>
  <c r="B123" i="42" s="1"/>
  <c r="B124" i="42" s="1"/>
  <c r="B125" i="42" s="1"/>
  <c r="B126" i="42" s="1"/>
  <c r="B127" i="42" s="1"/>
  <c r="B128" i="42" s="1"/>
  <c r="B129" i="42" s="1"/>
  <c r="B130" i="42" s="1"/>
  <c r="B131" i="42" s="1"/>
  <c r="B132" i="42" s="1"/>
  <c r="B133" i="42" s="1"/>
  <c r="B134" i="42" s="1"/>
  <c r="B135" i="42" s="1"/>
  <c r="B136" i="42" s="1"/>
  <c r="B137" i="42" s="1"/>
  <c r="B138" i="42" s="1"/>
  <c r="B139" i="42" s="1"/>
  <c r="B140" i="42" s="1"/>
  <c r="B141" i="42" s="1"/>
  <c r="B142" i="42" s="1"/>
  <c r="B143" i="42" s="1"/>
  <c r="B144" i="42" s="1"/>
  <c r="B145" i="42" s="1"/>
  <c r="B146" i="42" s="1"/>
  <c r="B147" i="42" s="1"/>
  <c r="B148" i="42" s="1"/>
  <c r="B149" i="42" s="1"/>
  <c r="B150" i="42" s="1"/>
  <c r="B151" i="42" s="1"/>
  <c r="B152" i="42" s="1"/>
  <c r="B153" i="42" s="1"/>
  <c r="B154" i="42" s="1"/>
  <c r="B155" i="42" s="1"/>
  <c r="B156" i="42" s="1"/>
  <c r="B157" i="42" s="1"/>
  <c r="B158" i="42" s="1"/>
  <c r="B159" i="42" s="1"/>
  <c r="B160" i="42" s="1"/>
  <c r="B161" i="42" s="1"/>
  <c r="B162" i="42" s="1"/>
  <c r="B163" i="42" s="1"/>
  <c r="B164" i="42" s="1"/>
  <c r="B165" i="42" s="1"/>
  <c r="B166" i="42" s="1"/>
  <c r="B167" i="42" s="1"/>
  <c r="B168" i="42" s="1"/>
  <c r="B169" i="42" s="1"/>
  <c r="B170" i="42" s="1"/>
  <c r="B171" i="42" s="1"/>
  <c r="B172" i="42" s="1"/>
  <c r="B173" i="42" s="1"/>
  <c r="B174" i="42" s="1"/>
  <c r="B175" i="42" s="1"/>
  <c r="B176" i="42" s="1"/>
  <c r="B177" i="42" s="1"/>
  <c r="B178" i="42" s="1"/>
  <c r="B179" i="42" s="1"/>
  <c r="B180" i="42" s="1"/>
  <c r="B181" i="42" s="1"/>
  <c r="B182" i="42" s="1"/>
  <c r="B183" i="42" s="1"/>
  <c r="B184" i="42" s="1"/>
  <c r="B185" i="42" s="1"/>
  <c r="B186" i="42" s="1"/>
  <c r="B187" i="42" s="1"/>
  <c r="B188" i="42" s="1"/>
  <c r="B189" i="42" s="1"/>
  <c r="B190" i="42" s="1"/>
  <c r="B191" i="42" s="1"/>
  <c r="B192" i="42" s="1"/>
  <c r="B193" i="42" s="1"/>
  <c r="B194" i="42" s="1"/>
  <c r="B195" i="42" s="1"/>
  <c r="B196" i="42" s="1"/>
  <c r="B197" i="42" s="1"/>
  <c r="B198" i="42" s="1"/>
  <c r="B199" i="42" s="1"/>
  <c r="B200" i="42" s="1"/>
  <c r="B201" i="42" s="1"/>
  <c r="B202" i="42" s="1"/>
  <c r="B203" i="42" s="1"/>
  <c r="B204" i="42" s="1"/>
  <c r="B205" i="42" s="1"/>
  <c r="B206" i="42" s="1"/>
  <c r="B207" i="42" s="1"/>
  <c r="B208" i="42" s="1"/>
  <c r="B209" i="42" s="1"/>
  <c r="B210" i="42" s="1"/>
  <c r="B211" i="42" s="1"/>
  <c r="B212" i="42" s="1"/>
  <c r="B213" i="42" s="1"/>
  <c r="B214" i="42" s="1"/>
  <c r="B215" i="42" s="1"/>
  <c r="B216" i="42" s="1"/>
  <c r="B217" i="42" s="1"/>
  <c r="B218" i="42" s="1"/>
  <c r="B219" i="42" s="1"/>
  <c r="B220" i="42" s="1"/>
  <c r="B221" i="42" s="1"/>
  <c r="B222" i="42" s="1"/>
  <c r="B223" i="42" s="1"/>
  <c r="B224" i="42" s="1"/>
  <c r="B225" i="42" s="1"/>
  <c r="B226" i="42" s="1"/>
  <c r="B227" i="42" s="1"/>
  <c r="B228" i="42" s="1"/>
  <c r="B229" i="42" s="1"/>
  <c r="B230" i="42" s="1"/>
  <c r="B231" i="42" s="1"/>
  <c r="B232" i="42" s="1"/>
  <c r="B233" i="42" s="1"/>
  <c r="B234" i="42" s="1"/>
  <c r="B235" i="42" s="1"/>
  <c r="B236" i="42" s="1"/>
  <c r="B237" i="42" s="1"/>
  <c r="B238" i="42" s="1"/>
  <c r="B239" i="42" s="1"/>
  <c r="B240" i="42" s="1"/>
  <c r="B241" i="42" s="1"/>
  <c r="B242" i="42" s="1"/>
  <c r="B243" i="42" s="1"/>
  <c r="B244" i="42" s="1"/>
  <c r="B245" i="42" s="1"/>
  <c r="B246" i="42" s="1"/>
  <c r="B247" i="42" s="1"/>
  <c r="B248" i="42" s="1"/>
  <c r="B249" i="42" s="1"/>
  <c r="B250" i="42" s="1"/>
  <c r="B251" i="42" s="1"/>
  <c r="B252" i="42" s="1"/>
  <c r="B253" i="42" s="1"/>
  <c r="B254" i="42" s="1"/>
  <c r="B255" i="42" s="1"/>
  <c r="B256" i="42" s="1"/>
  <c r="B257" i="42" s="1"/>
  <c r="B258" i="42" s="1"/>
  <c r="B259" i="42" s="1"/>
  <c r="B260" i="42" s="1"/>
  <c r="B261" i="42" s="1"/>
  <c r="B262" i="42" s="1"/>
  <c r="B263" i="42" s="1"/>
  <c r="B264" i="42" s="1"/>
  <c r="B265" i="42" s="1"/>
  <c r="B266" i="42" s="1"/>
  <c r="B267" i="42" s="1"/>
  <c r="B268" i="42" s="1"/>
  <c r="B269" i="42" s="1"/>
  <c r="B270" i="42" s="1"/>
  <c r="B271" i="42" s="1"/>
  <c r="B272" i="42" s="1"/>
  <c r="B273" i="42" s="1"/>
  <c r="B274" i="42" s="1"/>
  <c r="B275" i="42" s="1"/>
  <c r="B276" i="42" s="1"/>
  <c r="B277" i="42" s="1"/>
  <c r="B278" i="42" s="1"/>
  <c r="B279" i="42" s="1"/>
  <c r="B280" i="42" s="1"/>
  <c r="B281" i="42" s="1"/>
  <c r="B282" i="42" s="1"/>
  <c r="B283" i="42" s="1"/>
  <c r="B284" i="42" s="1"/>
  <c r="B285" i="42" s="1"/>
  <c r="B286" i="42" s="1"/>
  <c r="B287" i="42" s="1"/>
  <c r="B288" i="42" s="1"/>
  <c r="B289" i="42" s="1"/>
  <c r="B290" i="42" s="1"/>
  <c r="B291" i="42" s="1"/>
  <c r="B292" i="42" s="1"/>
  <c r="B293" i="42" s="1"/>
  <c r="B294" i="42" s="1"/>
  <c r="B295" i="42" s="1"/>
  <c r="B296" i="42" s="1"/>
  <c r="B297" i="42" s="1"/>
  <c r="B298" i="42" s="1"/>
  <c r="B299" i="42" s="1"/>
  <c r="B300" i="42" s="1"/>
  <c r="B301" i="42" s="1"/>
  <c r="B302" i="42" s="1"/>
  <c r="B303" i="42" s="1"/>
  <c r="B304" i="42" s="1"/>
  <c r="B305" i="42" s="1"/>
  <c r="B306" i="42" s="1"/>
  <c r="B307" i="42" s="1"/>
  <c r="B308" i="42" s="1"/>
  <c r="B309" i="42" s="1"/>
  <c r="B310" i="42" s="1"/>
  <c r="B311" i="42" s="1"/>
  <c r="B312" i="42" s="1"/>
  <c r="B313" i="42" s="1"/>
  <c r="B314" i="42" s="1"/>
  <c r="B315" i="42" s="1"/>
  <c r="B316" i="42" s="1"/>
  <c r="B317" i="42" s="1"/>
  <c r="B318" i="42" s="1"/>
  <c r="B319" i="42" s="1"/>
  <c r="B320" i="42" s="1"/>
  <c r="B321" i="42" s="1"/>
  <c r="B322" i="42" s="1"/>
  <c r="B323" i="42" s="1"/>
  <c r="B324" i="42" s="1"/>
  <c r="B325" i="42" s="1"/>
  <c r="B326" i="42" s="1"/>
  <c r="B327" i="42" s="1"/>
  <c r="B328" i="42" s="1"/>
  <c r="B329" i="42" s="1"/>
  <c r="B330" i="42" s="1"/>
  <c r="B331" i="42" s="1"/>
  <c r="B332" i="42" s="1"/>
  <c r="B333" i="42" s="1"/>
  <c r="B334" i="42" s="1"/>
  <c r="B335" i="42" s="1"/>
  <c r="B336" i="42" s="1"/>
  <c r="B337" i="42" s="1"/>
  <c r="B338" i="42" s="1"/>
  <c r="B339" i="42" s="1"/>
  <c r="B340" i="42" s="1"/>
  <c r="B341" i="42" s="1"/>
  <c r="B342" i="42" s="1"/>
  <c r="B343" i="42" s="1"/>
  <c r="B344" i="42" s="1"/>
  <c r="B345" i="42" s="1"/>
  <c r="B346" i="42" s="1"/>
  <c r="B347" i="42" s="1"/>
  <c r="B348" i="42" s="1"/>
  <c r="B349" i="42" s="1"/>
  <c r="B350" i="42" s="1"/>
  <c r="B351" i="42" s="1"/>
  <c r="B352" i="42" s="1"/>
  <c r="B353" i="42" s="1"/>
  <c r="B354" i="42" s="1"/>
  <c r="B355" i="42" s="1"/>
  <c r="B356" i="42" s="1"/>
  <c r="B357" i="42" s="1"/>
  <c r="B358" i="42" s="1"/>
  <c r="B359" i="42" s="1"/>
  <c r="B360" i="42" s="1"/>
  <c r="B361" i="42" s="1"/>
  <c r="B362" i="42" s="1"/>
  <c r="B363" i="42" s="1"/>
  <c r="B364" i="42" s="1"/>
  <c r="B365" i="42" s="1"/>
  <c r="B366" i="42" s="1"/>
  <c r="B367" i="42" s="1"/>
  <c r="B368" i="42" s="1"/>
  <c r="B369" i="42" s="1"/>
  <c r="B370" i="42" s="1"/>
  <c r="B371" i="42" s="1"/>
  <c r="B372" i="42" s="1"/>
  <c r="B373" i="42" s="1"/>
  <c r="B374" i="42" s="1"/>
  <c r="B375" i="42" s="1"/>
  <c r="B376" i="42" s="1"/>
  <c r="B377" i="42" s="1"/>
  <c r="B378" i="42" s="1"/>
  <c r="B379" i="42" s="1"/>
  <c r="B380" i="42" s="1"/>
  <c r="B381" i="42" s="1"/>
  <c r="B382" i="42" s="1"/>
  <c r="B383" i="42" s="1"/>
  <c r="B384" i="42" s="1"/>
  <c r="B385" i="42" s="1"/>
  <c r="B386" i="42" s="1"/>
  <c r="B387" i="42" s="1"/>
  <c r="B388" i="42" s="1"/>
  <c r="B389" i="42" s="1"/>
  <c r="B390" i="42" s="1"/>
  <c r="B391" i="42" s="1"/>
  <c r="B392" i="42" s="1"/>
  <c r="B393" i="42" s="1"/>
  <c r="B394" i="42" s="1"/>
  <c r="B395" i="42" s="1"/>
  <c r="B396" i="42" s="1"/>
  <c r="B397" i="42" s="1"/>
  <c r="B398" i="42" s="1"/>
  <c r="B399" i="42" s="1"/>
  <c r="B400" i="42" s="1"/>
  <c r="B401" i="42" s="1"/>
  <c r="B402" i="42" s="1"/>
  <c r="B403" i="42" s="1"/>
  <c r="B404" i="42" s="1"/>
  <c r="B405" i="42" s="1"/>
  <c r="B406" i="42" s="1"/>
  <c r="B407" i="42" s="1"/>
  <c r="B408" i="42" s="1"/>
  <c r="B409" i="42" s="1"/>
  <c r="B410" i="42" s="1"/>
  <c r="B411" i="42" s="1"/>
  <c r="B412" i="42" s="1"/>
  <c r="B413" i="42" s="1"/>
  <c r="B414" i="42" s="1"/>
  <c r="B415" i="42" s="1"/>
  <c r="B416" i="42" s="1"/>
  <c r="B417" i="42" s="1"/>
  <c r="B418" i="42" s="1"/>
  <c r="B419" i="42" s="1"/>
  <c r="B420" i="42" s="1"/>
  <c r="B421" i="42" s="1"/>
  <c r="B422" i="42" s="1"/>
  <c r="B423" i="42" s="1"/>
  <c r="B424" i="42" s="1"/>
  <c r="B425" i="42" s="1"/>
  <c r="B426" i="42" s="1"/>
  <c r="B427" i="42" s="1"/>
  <c r="B428" i="42" s="1"/>
  <c r="B429" i="42" s="1"/>
  <c r="B430" i="42" s="1"/>
  <c r="B431" i="42" s="1"/>
  <c r="B432" i="42" s="1"/>
  <c r="B433" i="42" s="1"/>
  <c r="B434" i="42" s="1"/>
  <c r="B435" i="42" s="1"/>
  <c r="B436" i="42" s="1"/>
  <c r="B437" i="42" s="1"/>
  <c r="B438" i="42" s="1"/>
  <c r="B439" i="42" s="1"/>
  <c r="B440" i="42" s="1"/>
  <c r="B441" i="42" s="1"/>
  <c r="B442" i="42" s="1"/>
  <c r="B443" i="42" s="1"/>
  <c r="B444" i="42" s="1"/>
  <c r="B445" i="42" s="1"/>
  <c r="B446" i="42" s="1"/>
  <c r="B447" i="42" s="1"/>
  <c r="B448" i="42" s="1"/>
  <c r="B449" i="42" s="1"/>
  <c r="B450" i="42" s="1"/>
  <c r="B451" i="42" s="1"/>
  <c r="B452" i="42" s="1"/>
  <c r="B453" i="42" s="1"/>
  <c r="B454" i="42" s="1"/>
  <c r="B455" i="42" s="1"/>
  <c r="B456" i="42" s="1"/>
  <c r="B457" i="42" s="1"/>
  <c r="B458" i="42" s="1"/>
  <c r="B459" i="42" s="1"/>
  <c r="B460" i="42" s="1"/>
  <c r="B461" i="42" s="1"/>
  <c r="B462" i="42" s="1"/>
  <c r="B463" i="42" s="1"/>
  <c r="B464" i="42" s="1"/>
  <c r="B465" i="42" s="1"/>
  <c r="B466" i="42" s="1"/>
  <c r="B467" i="42" s="1"/>
  <c r="B468" i="42" s="1"/>
  <c r="B469" i="42" s="1"/>
  <c r="B470" i="42" s="1"/>
  <c r="B471" i="42" s="1"/>
  <c r="B472" i="42" s="1"/>
  <c r="B473" i="42" s="1"/>
  <c r="B474" i="42" s="1"/>
  <c r="B475" i="42" s="1"/>
  <c r="B476" i="42" s="1"/>
  <c r="B477" i="42" s="1"/>
  <c r="B478" i="42" s="1"/>
  <c r="B479" i="42" s="1"/>
  <c r="B480" i="42" s="1"/>
  <c r="B481" i="42" s="1"/>
  <c r="B482" i="42" s="1"/>
  <c r="B483" i="42" s="1"/>
  <c r="B484" i="42" s="1"/>
  <c r="B485" i="42" s="1"/>
  <c r="B486" i="42" s="1"/>
  <c r="B487" i="42" s="1"/>
  <c r="B488" i="42" s="1"/>
  <c r="B489" i="42" s="1"/>
  <c r="B490" i="42" s="1"/>
  <c r="B491" i="42" s="1"/>
  <c r="B492" i="42" s="1"/>
  <c r="B493" i="42" s="1"/>
  <c r="B494" i="42" s="1"/>
  <c r="B495" i="42" s="1"/>
  <c r="B496" i="42" s="1"/>
  <c r="B497" i="42" s="1"/>
  <c r="B498" i="42" s="1"/>
  <c r="B499" i="42" s="1"/>
  <c r="B500" i="42" s="1"/>
  <c r="B501" i="42" s="1"/>
  <c r="B502" i="42" s="1"/>
  <c r="B503" i="42" s="1"/>
  <c r="B504" i="42" s="1"/>
  <c r="B505" i="42" s="1"/>
  <c r="B506" i="42" s="1"/>
  <c r="B507" i="42" s="1"/>
  <c r="B508" i="42" s="1"/>
  <c r="B509" i="42" s="1"/>
  <c r="B510" i="42" s="1"/>
  <c r="B511" i="42" s="1"/>
  <c r="B512" i="42" s="1"/>
  <c r="B513" i="42" s="1"/>
  <c r="B514" i="42" s="1"/>
  <c r="B515" i="42" s="1"/>
  <c r="N6" i="42"/>
  <c r="E4" i="42"/>
  <c r="E3" i="42"/>
  <c r="B7" i="41"/>
  <c r="B8" i="41" s="1"/>
  <c r="B9" i="41" s="1"/>
  <c r="B10" i="41" s="1"/>
  <c r="B11" i="41" s="1"/>
  <c r="B12" i="41" s="1"/>
  <c r="B13" i="41" s="1"/>
  <c r="B14" i="41" s="1"/>
  <c r="B15" i="41" s="1"/>
  <c r="B16" i="41" s="1"/>
  <c r="B17" i="41" s="1"/>
  <c r="B18" i="41" s="1"/>
  <c r="B19" i="41" s="1"/>
  <c r="B20" i="41" s="1"/>
  <c r="B21" i="41" s="1"/>
  <c r="B22" i="41" s="1"/>
  <c r="B23" i="41" s="1"/>
  <c r="B24" i="41" s="1"/>
  <c r="B25" i="41" s="1"/>
  <c r="B26" i="41" s="1"/>
  <c r="B27" i="41" s="1"/>
  <c r="B28" i="41" s="1"/>
  <c r="B29" i="41" s="1"/>
  <c r="B30" i="41" s="1"/>
  <c r="B31" i="41" s="1"/>
  <c r="B32" i="41" s="1"/>
  <c r="B33" i="41" s="1"/>
  <c r="B34" i="41" s="1"/>
  <c r="B35" i="41" s="1"/>
  <c r="B36" i="41" s="1"/>
  <c r="B37" i="41" s="1"/>
  <c r="B38" i="41" s="1"/>
  <c r="B39" i="41" s="1"/>
  <c r="B40" i="41" s="1"/>
  <c r="B41" i="41" s="1"/>
  <c r="B42" i="41" s="1"/>
  <c r="B43" i="41" s="1"/>
  <c r="B44" i="41" s="1"/>
  <c r="B45" i="41" s="1"/>
  <c r="B46" i="41" s="1"/>
  <c r="B47" i="41" s="1"/>
  <c r="B48" i="41" s="1"/>
  <c r="B49" i="41" s="1"/>
  <c r="B50" i="41" s="1"/>
  <c r="B51" i="41" s="1"/>
  <c r="B52" i="41" s="1"/>
  <c r="B53" i="41" s="1"/>
  <c r="B54" i="41" s="1"/>
  <c r="B55" i="41" s="1"/>
  <c r="B56" i="41" s="1"/>
  <c r="B57" i="41" s="1"/>
  <c r="B58" i="41" s="1"/>
  <c r="B59" i="41" s="1"/>
  <c r="B60" i="41" s="1"/>
  <c r="B61" i="41" s="1"/>
  <c r="B62" i="41" s="1"/>
  <c r="B63" i="41" s="1"/>
  <c r="B64" i="41" s="1"/>
  <c r="B65" i="41" s="1"/>
  <c r="B66" i="41" s="1"/>
  <c r="B67" i="41" s="1"/>
  <c r="B68" i="41" s="1"/>
  <c r="B69" i="41" s="1"/>
  <c r="B70" i="41" s="1"/>
  <c r="B71" i="41" s="1"/>
  <c r="B72" i="41" s="1"/>
  <c r="B73" i="41" s="1"/>
  <c r="B74" i="41" s="1"/>
  <c r="B75" i="41" s="1"/>
  <c r="B76" i="41" s="1"/>
  <c r="B77" i="41" s="1"/>
  <c r="B78" i="41" s="1"/>
  <c r="B79" i="41" s="1"/>
  <c r="B80" i="41" s="1"/>
  <c r="B81" i="41" s="1"/>
  <c r="B82" i="41" s="1"/>
  <c r="B83" i="41" s="1"/>
  <c r="B84" i="41" s="1"/>
  <c r="B85" i="41" s="1"/>
  <c r="B86" i="41" s="1"/>
  <c r="B87" i="41" s="1"/>
  <c r="B88" i="41" s="1"/>
  <c r="B89" i="41" s="1"/>
  <c r="B90" i="41" s="1"/>
  <c r="B91" i="41" s="1"/>
  <c r="B92" i="41" s="1"/>
  <c r="B93" i="41" s="1"/>
  <c r="B94" i="41" s="1"/>
  <c r="B95" i="41" s="1"/>
  <c r="B96" i="41" s="1"/>
  <c r="B97" i="41" s="1"/>
  <c r="B98" i="41" s="1"/>
  <c r="B99" i="41" s="1"/>
  <c r="B100" i="41" s="1"/>
  <c r="B101" i="41" s="1"/>
  <c r="B102" i="41" s="1"/>
  <c r="B103" i="41" s="1"/>
  <c r="B104" i="41" s="1"/>
  <c r="B105" i="41" s="1"/>
  <c r="B106" i="41" s="1"/>
  <c r="B107" i="41" s="1"/>
  <c r="B108" i="41" s="1"/>
  <c r="B109" i="41" s="1"/>
  <c r="B110" i="41" s="1"/>
  <c r="B111" i="41" s="1"/>
  <c r="B112" i="41" s="1"/>
  <c r="B113" i="41" s="1"/>
  <c r="B114" i="41" s="1"/>
  <c r="B115" i="41" s="1"/>
  <c r="B116" i="41" s="1"/>
  <c r="B117" i="41" s="1"/>
  <c r="B118" i="41" s="1"/>
  <c r="B119" i="41" s="1"/>
  <c r="B120" i="41" s="1"/>
  <c r="B121" i="41" s="1"/>
  <c r="B122" i="41" s="1"/>
  <c r="B123" i="41" s="1"/>
  <c r="B124" i="41" s="1"/>
  <c r="B125" i="41" s="1"/>
  <c r="B126" i="41" s="1"/>
  <c r="B127" i="41" s="1"/>
  <c r="B128" i="41" s="1"/>
  <c r="B129" i="41" s="1"/>
  <c r="B130" i="41" s="1"/>
  <c r="B131" i="41" s="1"/>
  <c r="B132" i="41" s="1"/>
  <c r="B133" i="41" s="1"/>
  <c r="B134" i="41" s="1"/>
  <c r="B135" i="41" s="1"/>
  <c r="B136" i="41" s="1"/>
  <c r="B137" i="41" s="1"/>
  <c r="B138" i="41" s="1"/>
  <c r="B139" i="41" s="1"/>
  <c r="B140" i="41" s="1"/>
  <c r="B141" i="41" s="1"/>
  <c r="B142" i="41" s="1"/>
  <c r="B143" i="41" s="1"/>
  <c r="B144" i="41" s="1"/>
  <c r="B145" i="41" s="1"/>
  <c r="B146" i="41" s="1"/>
  <c r="B147" i="41" s="1"/>
  <c r="B148" i="41" s="1"/>
  <c r="B149" i="41" s="1"/>
  <c r="B150" i="41" s="1"/>
  <c r="B151" i="41" s="1"/>
  <c r="B152" i="41" s="1"/>
  <c r="B153" i="41" s="1"/>
  <c r="B154" i="41" s="1"/>
  <c r="B155" i="41" s="1"/>
  <c r="B156" i="41" s="1"/>
  <c r="B157" i="41" s="1"/>
  <c r="B158" i="41" s="1"/>
  <c r="B159" i="41" s="1"/>
  <c r="B160" i="41" s="1"/>
  <c r="B161" i="41" s="1"/>
  <c r="B162" i="41" s="1"/>
  <c r="B163" i="41" s="1"/>
  <c r="B164" i="41" s="1"/>
  <c r="B165" i="41" s="1"/>
  <c r="B166" i="41" s="1"/>
  <c r="B167" i="41" s="1"/>
  <c r="B168" i="41" s="1"/>
  <c r="B169" i="41" s="1"/>
  <c r="B170" i="41" s="1"/>
  <c r="B171" i="41" s="1"/>
  <c r="B172" i="41" s="1"/>
  <c r="B173" i="41" s="1"/>
  <c r="B174" i="41" s="1"/>
  <c r="B175" i="41" s="1"/>
  <c r="B176" i="41" s="1"/>
  <c r="B177" i="41" s="1"/>
  <c r="B178" i="41" s="1"/>
  <c r="B179" i="41" s="1"/>
  <c r="B180" i="41" s="1"/>
  <c r="B181" i="41" s="1"/>
  <c r="B182" i="41" s="1"/>
  <c r="B183" i="41" s="1"/>
  <c r="B184" i="41" s="1"/>
  <c r="B185" i="41" s="1"/>
  <c r="B186" i="41" s="1"/>
  <c r="B187" i="41" s="1"/>
  <c r="B188" i="41" s="1"/>
  <c r="B189" i="41" s="1"/>
  <c r="B190" i="41" s="1"/>
  <c r="B191" i="41" s="1"/>
  <c r="B192" i="41" s="1"/>
  <c r="B193" i="41" s="1"/>
  <c r="B194" i="41" s="1"/>
  <c r="B195" i="41" s="1"/>
  <c r="B196" i="41" s="1"/>
  <c r="B197" i="41" s="1"/>
  <c r="B198" i="41" s="1"/>
  <c r="B199" i="41" s="1"/>
  <c r="B200" i="41" s="1"/>
  <c r="B201" i="41" s="1"/>
  <c r="B202" i="41" s="1"/>
  <c r="B203" i="41" s="1"/>
  <c r="B204" i="41" s="1"/>
  <c r="B205" i="41" s="1"/>
  <c r="B206" i="41" s="1"/>
  <c r="B207" i="41" s="1"/>
  <c r="B208" i="41" s="1"/>
  <c r="B209" i="41" s="1"/>
  <c r="B210" i="41" s="1"/>
  <c r="B211" i="41" s="1"/>
  <c r="B212" i="41" s="1"/>
  <c r="B213" i="41" s="1"/>
  <c r="B214" i="41" s="1"/>
  <c r="B215" i="41" s="1"/>
  <c r="B216" i="41" s="1"/>
  <c r="B217" i="41" s="1"/>
  <c r="B218" i="41" s="1"/>
  <c r="B219" i="41" s="1"/>
  <c r="B220" i="41" s="1"/>
  <c r="B221" i="41" s="1"/>
  <c r="B222" i="41" s="1"/>
  <c r="B223" i="41" s="1"/>
  <c r="B224" i="41" s="1"/>
  <c r="B225" i="41" s="1"/>
  <c r="B226" i="41" s="1"/>
  <c r="B227" i="41" s="1"/>
  <c r="B228" i="41" s="1"/>
  <c r="B229" i="41" s="1"/>
  <c r="B230" i="41" s="1"/>
  <c r="B231" i="41" s="1"/>
  <c r="B232" i="41" s="1"/>
  <c r="B233" i="41" s="1"/>
  <c r="B234" i="41" s="1"/>
  <c r="B235" i="41" s="1"/>
  <c r="B236" i="41" s="1"/>
  <c r="B237" i="41" s="1"/>
  <c r="B238" i="41" s="1"/>
  <c r="B239" i="41" s="1"/>
  <c r="B240" i="41" s="1"/>
  <c r="B241" i="41" s="1"/>
  <c r="B242" i="41" s="1"/>
  <c r="B243" i="41" s="1"/>
  <c r="B244" i="41" s="1"/>
  <c r="B245" i="41" s="1"/>
  <c r="B246" i="41" s="1"/>
  <c r="B247" i="41" s="1"/>
  <c r="B248" i="41" s="1"/>
  <c r="B249" i="41" s="1"/>
  <c r="B250" i="41" s="1"/>
  <c r="B251" i="41" s="1"/>
  <c r="B252" i="41" s="1"/>
  <c r="B253" i="41" s="1"/>
  <c r="B254" i="41" s="1"/>
  <c r="B255" i="41" s="1"/>
  <c r="B256" i="41" s="1"/>
  <c r="B257" i="41" s="1"/>
  <c r="B258" i="41" s="1"/>
  <c r="B259" i="41" s="1"/>
  <c r="B260" i="41" s="1"/>
  <c r="B261" i="41" s="1"/>
  <c r="B262" i="41" s="1"/>
  <c r="B263" i="41" s="1"/>
  <c r="B264" i="41" s="1"/>
  <c r="B265" i="41" s="1"/>
  <c r="B266" i="41" s="1"/>
  <c r="B267" i="41" s="1"/>
  <c r="B268" i="41" s="1"/>
  <c r="B269" i="41" s="1"/>
  <c r="B270" i="41" s="1"/>
  <c r="B271" i="41" s="1"/>
  <c r="B272" i="41" s="1"/>
  <c r="B273" i="41" s="1"/>
  <c r="B274" i="41" s="1"/>
  <c r="B275" i="41" s="1"/>
  <c r="B276" i="41" s="1"/>
  <c r="B277" i="41" s="1"/>
  <c r="B278" i="41" s="1"/>
  <c r="B279" i="41" s="1"/>
  <c r="B280" i="41" s="1"/>
  <c r="B281" i="41" s="1"/>
  <c r="B282" i="41" s="1"/>
  <c r="B283" i="41" s="1"/>
  <c r="B284" i="41" s="1"/>
  <c r="B285" i="41" s="1"/>
  <c r="B286" i="41" s="1"/>
  <c r="B287" i="41" s="1"/>
  <c r="B288" i="41" s="1"/>
  <c r="B289" i="41" s="1"/>
  <c r="B290" i="41" s="1"/>
  <c r="B291" i="41" s="1"/>
  <c r="B292" i="41" s="1"/>
  <c r="B293" i="41" s="1"/>
  <c r="B294" i="41" s="1"/>
  <c r="B295" i="41" s="1"/>
  <c r="B296" i="41" s="1"/>
  <c r="B297" i="41" s="1"/>
  <c r="B298" i="41" s="1"/>
  <c r="B299" i="41" s="1"/>
  <c r="B300" i="41" s="1"/>
  <c r="B301" i="41" s="1"/>
  <c r="B302" i="41" s="1"/>
  <c r="B303" i="41" s="1"/>
  <c r="B304" i="41" s="1"/>
  <c r="B305" i="41" s="1"/>
  <c r="B306" i="41" s="1"/>
  <c r="B307" i="41" s="1"/>
  <c r="B308" i="41" s="1"/>
  <c r="B309" i="41" s="1"/>
  <c r="B310" i="41" s="1"/>
  <c r="B311" i="41" s="1"/>
  <c r="B312" i="41" s="1"/>
  <c r="B313" i="41" s="1"/>
  <c r="B314" i="41" s="1"/>
  <c r="B315" i="41" s="1"/>
  <c r="B316" i="41" s="1"/>
  <c r="B317" i="41" s="1"/>
  <c r="B318" i="41" s="1"/>
  <c r="B319" i="41" s="1"/>
  <c r="B320" i="41" s="1"/>
  <c r="B321" i="41" s="1"/>
  <c r="B322" i="41" s="1"/>
  <c r="B323" i="41" s="1"/>
  <c r="B324" i="41" s="1"/>
  <c r="B325" i="41" s="1"/>
  <c r="B326" i="41" s="1"/>
  <c r="B327" i="41" s="1"/>
  <c r="B328" i="41" s="1"/>
  <c r="B329" i="41" s="1"/>
  <c r="B330" i="41" s="1"/>
  <c r="B331" i="41" s="1"/>
  <c r="B332" i="41" s="1"/>
  <c r="B333" i="41" s="1"/>
  <c r="B334" i="41" s="1"/>
  <c r="B335" i="41" s="1"/>
  <c r="B336" i="41" s="1"/>
  <c r="B337" i="41" s="1"/>
  <c r="B338" i="41" s="1"/>
  <c r="B339" i="41" s="1"/>
  <c r="B340" i="41" s="1"/>
  <c r="B341" i="41" s="1"/>
  <c r="B342" i="41" s="1"/>
  <c r="B343" i="41" s="1"/>
  <c r="B344" i="41" s="1"/>
  <c r="B345" i="41" s="1"/>
  <c r="B346" i="41" s="1"/>
  <c r="B347" i="41" s="1"/>
  <c r="B348" i="41" s="1"/>
  <c r="B349" i="41" s="1"/>
  <c r="B350" i="41" s="1"/>
  <c r="B351" i="41" s="1"/>
  <c r="B352" i="41" s="1"/>
  <c r="B353" i="41" s="1"/>
  <c r="B354" i="41" s="1"/>
  <c r="B355" i="41" s="1"/>
  <c r="B356" i="41" s="1"/>
  <c r="B357" i="41" s="1"/>
  <c r="B358" i="41" s="1"/>
  <c r="B359" i="41" s="1"/>
  <c r="B360" i="41" s="1"/>
  <c r="B361" i="41" s="1"/>
  <c r="B362" i="41" s="1"/>
  <c r="B363" i="41" s="1"/>
  <c r="B364" i="41" s="1"/>
  <c r="B365" i="41" s="1"/>
  <c r="B366" i="41" s="1"/>
  <c r="B367" i="41" s="1"/>
  <c r="B368" i="41" s="1"/>
  <c r="B369" i="41" s="1"/>
  <c r="B370" i="41" s="1"/>
  <c r="B371" i="41" s="1"/>
  <c r="B372" i="41" s="1"/>
  <c r="B373" i="41" s="1"/>
  <c r="B374" i="41" s="1"/>
  <c r="B375" i="41" s="1"/>
  <c r="B376" i="41" s="1"/>
  <c r="B377" i="41" s="1"/>
  <c r="B378" i="41" s="1"/>
  <c r="B379" i="41" s="1"/>
  <c r="B380" i="41" s="1"/>
  <c r="B381" i="41" s="1"/>
  <c r="B382" i="41" s="1"/>
  <c r="B383" i="41" s="1"/>
  <c r="B384" i="41" s="1"/>
  <c r="B385" i="41" s="1"/>
  <c r="B386" i="41" s="1"/>
  <c r="B387" i="41" s="1"/>
  <c r="B388" i="41" s="1"/>
  <c r="B389" i="41" s="1"/>
  <c r="B390" i="41" s="1"/>
  <c r="B391" i="41" s="1"/>
  <c r="B392" i="41" s="1"/>
  <c r="B393" i="41" s="1"/>
  <c r="B394" i="41" s="1"/>
  <c r="B395" i="41" s="1"/>
  <c r="B396" i="41" s="1"/>
  <c r="B397" i="41" s="1"/>
  <c r="B398" i="41" s="1"/>
  <c r="B399" i="41" s="1"/>
  <c r="B400" i="41" s="1"/>
  <c r="B401" i="41" s="1"/>
  <c r="B402" i="41" s="1"/>
  <c r="B403" i="41" s="1"/>
  <c r="B404" i="41" s="1"/>
  <c r="B405" i="41" s="1"/>
  <c r="B406" i="41" s="1"/>
  <c r="B407" i="41" s="1"/>
  <c r="B408" i="41" s="1"/>
  <c r="B409" i="41" s="1"/>
  <c r="B410" i="41" s="1"/>
  <c r="B411" i="41" s="1"/>
  <c r="B412" i="41" s="1"/>
  <c r="B413" i="41" s="1"/>
  <c r="B414" i="41" s="1"/>
  <c r="B415" i="41" s="1"/>
  <c r="B416" i="41" s="1"/>
  <c r="B417" i="41" s="1"/>
  <c r="B418" i="41" s="1"/>
  <c r="B419" i="41" s="1"/>
  <c r="B420" i="41" s="1"/>
  <c r="B421" i="41" s="1"/>
  <c r="B422" i="41" s="1"/>
  <c r="B423" i="41" s="1"/>
  <c r="B424" i="41" s="1"/>
  <c r="B425" i="41" s="1"/>
  <c r="B426" i="41" s="1"/>
  <c r="B427" i="41" s="1"/>
  <c r="B428" i="41" s="1"/>
  <c r="B429" i="41" s="1"/>
  <c r="B430" i="41" s="1"/>
  <c r="B431" i="41" s="1"/>
  <c r="B432" i="41" s="1"/>
  <c r="B433" i="41" s="1"/>
  <c r="B434" i="41" s="1"/>
  <c r="B435" i="41" s="1"/>
  <c r="B436" i="41" s="1"/>
  <c r="B437" i="41" s="1"/>
  <c r="B438" i="41" s="1"/>
  <c r="B439" i="41" s="1"/>
  <c r="B440" i="41" s="1"/>
  <c r="B441" i="41" s="1"/>
  <c r="B442" i="41" s="1"/>
  <c r="B443" i="41" s="1"/>
  <c r="B444" i="41" s="1"/>
  <c r="B445" i="41" s="1"/>
  <c r="B446" i="41" s="1"/>
  <c r="B447" i="41" s="1"/>
  <c r="B448" i="41" s="1"/>
  <c r="B449" i="41" s="1"/>
  <c r="B450" i="41" s="1"/>
  <c r="B451" i="41" s="1"/>
  <c r="B452" i="41" s="1"/>
  <c r="B453" i="41" s="1"/>
  <c r="B454" i="41" s="1"/>
  <c r="B455" i="41" s="1"/>
  <c r="B456" i="41" s="1"/>
  <c r="B457" i="41" s="1"/>
  <c r="B458" i="41" s="1"/>
  <c r="B459" i="41" s="1"/>
  <c r="B460" i="41" s="1"/>
  <c r="B461" i="41" s="1"/>
  <c r="B462" i="41" s="1"/>
  <c r="B463" i="41" s="1"/>
  <c r="B464" i="41" s="1"/>
  <c r="B465" i="41" s="1"/>
  <c r="B466" i="41" s="1"/>
  <c r="B467" i="41" s="1"/>
  <c r="B468" i="41" s="1"/>
  <c r="B469" i="41" s="1"/>
  <c r="B470" i="41" s="1"/>
  <c r="B471" i="41" s="1"/>
  <c r="B472" i="41" s="1"/>
  <c r="B473" i="41" s="1"/>
  <c r="B474" i="41" s="1"/>
  <c r="B475" i="41" s="1"/>
  <c r="B476" i="41" s="1"/>
  <c r="B477" i="41" s="1"/>
  <c r="B478" i="41" s="1"/>
  <c r="B479" i="41" s="1"/>
  <c r="B480" i="41" s="1"/>
  <c r="B481" i="41" s="1"/>
  <c r="B482" i="41" s="1"/>
  <c r="B483" i="41" s="1"/>
  <c r="B484" i="41" s="1"/>
  <c r="B485" i="41" s="1"/>
  <c r="B486" i="41" s="1"/>
  <c r="B487" i="41" s="1"/>
  <c r="B488" i="41" s="1"/>
  <c r="B489" i="41" s="1"/>
  <c r="B490" i="41" s="1"/>
  <c r="B491" i="41" s="1"/>
  <c r="B492" i="41" s="1"/>
  <c r="B493" i="41" s="1"/>
  <c r="B494" i="41" s="1"/>
  <c r="B495" i="41" s="1"/>
  <c r="B496" i="41" s="1"/>
  <c r="B497" i="41" s="1"/>
  <c r="B498" i="41" s="1"/>
  <c r="B499" i="41" s="1"/>
  <c r="B500" i="41" s="1"/>
  <c r="B501" i="41" s="1"/>
  <c r="B502" i="41" s="1"/>
  <c r="B503" i="41" s="1"/>
  <c r="B504" i="41" s="1"/>
  <c r="B505" i="41" s="1"/>
  <c r="B506" i="41" s="1"/>
  <c r="B507" i="41" s="1"/>
  <c r="B508" i="41" s="1"/>
  <c r="B509" i="41" s="1"/>
  <c r="B510" i="41" s="1"/>
  <c r="B511" i="41" s="1"/>
  <c r="B512" i="41" s="1"/>
  <c r="B513" i="41" s="1"/>
  <c r="B514" i="41" s="1"/>
  <c r="B515" i="41" s="1"/>
  <c r="E4" i="41"/>
  <c r="E3" i="41"/>
  <c r="N1000" i="41" l="1"/>
  <c r="T10" i="43" a="1"/>
  <c r="T10" i="43" s="1"/>
  <c r="T16" i="43" a="1"/>
  <c r="T16" i="43" s="1"/>
  <c r="T13" i="43" a="1"/>
  <c r="T13" i="43" s="1"/>
  <c r="T16" i="42" a="1"/>
  <c r="T16" i="42" s="1"/>
  <c r="T10" i="42" a="1"/>
  <c r="T10" i="42" s="1"/>
  <c r="T13" i="42" a="1"/>
  <c r="T13" i="42" s="1"/>
  <c r="T16" i="41" a="1"/>
  <c r="T16" i="41" s="1"/>
  <c r="I516" i="44"/>
  <c r="N516" i="44"/>
  <c r="N516" i="37"/>
  <c r="T13" i="41" a="1"/>
  <c r="T13" i="41" s="1"/>
  <c r="T10" i="41" a="1"/>
  <c r="T10" i="41" s="1"/>
  <c r="N516" i="42"/>
  <c r="Q6" i="42" s="1"/>
  <c r="Q6" i="41" l="1"/>
  <c r="Q6" i="44"/>
  <c r="Q6" i="37"/>
  <c r="T17" i="41"/>
  <c r="Q8" i="39" l="1"/>
  <c r="R10" i="39"/>
  <c r="Q10" i="39"/>
  <c r="P10" i="39"/>
  <c r="R9" i="39"/>
  <c r="Q9" i="39"/>
  <c r="P9" i="39"/>
  <c r="R8" i="39"/>
  <c r="P8" i="39"/>
  <c r="R10" i="38"/>
  <c r="Q10" i="38"/>
  <c r="P10" i="38"/>
  <c r="R9" i="38"/>
  <c r="Q9" i="38"/>
  <c r="P9" i="38"/>
  <c r="R8" i="38"/>
  <c r="Q8" i="38"/>
  <c r="P8" i="38"/>
  <c r="Q12" i="37"/>
  <c r="Q11" i="37"/>
  <c r="Q10" i="37"/>
  <c r="Q9" i="37"/>
  <c r="Q8" i="37"/>
  <c r="N6" i="39" l="1"/>
  <c r="N6" i="38"/>
  <c r="B7" i="39"/>
  <c r="B8" i="39" s="1"/>
  <c r="B9" i="39" s="1"/>
  <c r="B10" i="39" s="1"/>
  <c r="B11" i="39" s="1"/>
  <c r="B12" i="39" s="1"/>
  <c r="B13" i="39" s="1"/>
  <c r="B14" i="39" s="1"/>
  <c r="B15" i="39" s="1"/>
  <c r="B16" i="39" s="1"/>
  <c r="B17" i="39" s="1"/>
  <c r="B18" i="39" s="1"/>
  <c r="B19" i="39" s="1"/>
  <c r="B20" i="39" s="1"/>
  <c r="B21" i="39" s="1"/>
  <c r="B22" i="39" s="1"/>
  <c r="B23" i="39" s="1"/>
  <c r="B24" i="39" s="1"/>
  <c r="B25" i="39" s="1"/>
  <c r="B26" i="39" s="1"/>
  <c r="B27" i="39" s="1"/>
  <c r="B28" i="39" s="1"/>
  <c r="B29" i="39" s="1"/>
  <c r="B30" i="39" s="1"/>
  <c r="B31" i="39" s="1"/>
  <c r="B32" i="39" s="1"/>
  <c r="B33" i="39" s="1"/>
  <c r="B34" i="39" s="1"/>
  <c r="B35" i="39" s="1"/>
  <c r="B36" i="39" s="1"/>
  <c r="B37" i="39" s="1"/>
  <c r="B38" i="39" s="1"/>
  <c r="B39" i="39" s="1"/>
  <c r="B40" i="39" s="1"/>
  <c r="B41" i="39" s="1"/>
  <c r="B42" i="39" s="1"/>
  <c r="B43" i="39" s="1"/>
  <c r="B44" i="39" s="1"/>
  <c r="B45" i="39" s="1"/>
  <c r="B46" i="39" s="1"/>
  <c r="B47" i="39" s="1"/>
  <c r="B48" i="39" s="1"/>
  <c r="B49" i="39" s="1"/>
  <c r="B50" i="39" s="1"/>
  <c r="B51" i="39" s="1"/>
  <c r="B52" i="39" s="1"/>
  <c r="B53" i="39" s="1"/>
  <c r="B54" i="39" s="1"/>
  <c r="B55" i="39" s="1"/>
  <c r="B56" i="39" s="1"/>
  <c r="B57" i="39" s="1"/>
  <c r="B58" i="39" s="1"/>
  <c r="B59" i="39" s="1"/>
  <c r="B60" i="39" s="1"/>
  <c r="B61" i="39" s="1"/>
  <c r="B62" i="39" s="1"/>
  <c r="B63" i="39" s="1"/>
  <c r="B64" i="39" s="1"/>
  <c r="B65" i="39" s="1"/>
  <c r="B66" i="39" s="1"/>
  <c r="B67" i="39" s="1"/>
  <c r="B68" i="39" s="1"/>
  <c r="B69" i="39" s="1"/>
  <c r="B70" i="39" s="1"/>
  <c r="B71" i="39" s="1"/>
  <c r="B72" i="39" s="1"/>
  <c r="B73" i="39" s="1"/>
  <c r="B74" i="39" s="1"/>
  <c r="B75" i="39" s="1"/>
  <c r="B76" i="39" s="1"/>
  <c r="B77" i="39" s="1"/>
  <c r="B78" i="39" s="1"/>
  <c r="B79" i="39" s="1"/>
  <c r="B80" i="39" s="1"/>
  <c r="B81" i="39" s="1"/>
  <c r="B82" i="39" s="1"/>
  <c r="B83" i="39" s="1"/>
  <c r="B84" i="39" s="1"/>
  <c r="B85" i="39" s="1"/>
  <c r="B86" i="39" s="1"/>
  <c r="B87" i="39" s="1"/>
  <c r="B88" i="39" s="1"/>
  <c r="B89" i="39" s="1"/>
  <c r="B90" i="39" s="1"/>
  <c r="B91" i="39" s="1"/>
  <c r="B92" i="39" s="1"/>
  <c r="B93" i="39" s="1"/>
  <c r="B94" i="39" s="1"/>
  <c r="B95" i="39" s="1"/>
  <c r="B96" i="39" s="1"/>
  <c r="B97" i="39" s="1"/>
  <c r="B98" i="39" s="1"/>
  <c r="B99" i="39" s="1"/>
  <c r="B100" i="39" s="1"/>
  <c r="B101" i="39" s="1"/>
  <c r="B102" i="39" s="1"/>
  <c r="B103" i="39" s="1"/>
  <c r="B104" i="39" s="1"/>
  <c r="B105" i="39" s="1"/>
  <c r="B106" i="39" s="1"/>
  <c r="B107" i="39" s="1"/>
  <c r="B108" i="39" s="1"/>
  <c r="B109" i="39" s="1"/>
  <c r="B110" i="39" s="1"/>
  <c r="B111" i="39" s="1"/>
  <c r="B112" i="39" s="1"/>
  <c r="B113" i="39" s="1"/>
  <c r="B114" i="39" s="1"/>
  <c r="B115" i="39" s="1"/>
  <c r="B116" i="39" s="1"/>
  <c r="B117" i="39" s="1"/>
  <c r="B118" i="39" s="1"/>
  <c r="B119" i="39" s="1"/>
  <c r="B120" i="39" s="1"/>
  <c r="B121" i="39" s="1"/>
  <c r="B122" i="39" s="1"/>
  <c r="B123" i="39" s="1"/>
  <c r="B124" i="39" s="1"/>
  <c r="B125" i="39" s="1"/>
  <c r="B126" i="39" s="1"/>
  <c r="B127" i="39" s="1"/>
  <c r="B128" i="39" s="1"/>
  <c r="B129" i="39" s="1"/>
  <c r="B130" i="39" s="1"/>
  <c r="B131" i="39" s="1"/>
  <c r="B132" i="39" s="1"/>
  <c r="B133" i="39" s="1"/>
  <c r="B134" i="39" s="1"/>
  <c r="B135" i="39" s="1"/>
  <c r="B136" i="39" s="1"/>
  <c r="B137" i="39" s="1"/>
  <c r="B138" i="39" s="1"/>
  <c r="B139" i="39" s="1"/>
  <c r="B140" i="39" s="1"/>
  <c r="B141" i="39" s="1"/>
  <c r="B142" i="39" s="1"/>
  <c r="B143" i="39" s="1"/>
  <c r="B144" i="39" s="1"/>
  <c r="B145" i="39" s="1"/>
  <c r="B146" i="39" s="1"/>
  <c r="B147" i="39" s="1"/>
  <c r="B148" i="39" s="1"/>
  <c r="B149" i="39" s="1"/>
  <c r="B150" i="39" s="1"/>
  <c r="B151" i="39" s="1"/>
  <c r="B152" i="39" s="1"/>
  <c r="B153" i="39" s="1"/>
  <c r="B154" i="39" s="1"/>
  <c r="B155" i="39" s="1"/>
  <c r="B156" i="39" s="1"/>
  <c r="B157" i="39" s="1"/>
  <c r="B158" i="39" s="1"/>
  <c r="B159" i="39" s="1"/>
  <c r="B160" i="39" s="1"/>
  <c r="B161" i="39" s="1"/>
  <c r="B162" i="39" s="1"/>
  <c r="B163" i="39" s="1"/>
  <c r="B164" i="39" s="1"/>
  <c r="B165" i="39" s="1"/>
  <c r="B166" i="39" s="1"/>
  <c r="B167" i="39" s="1"/>
  <c r="B168" i="39" s="1"/>
  <c r="B169" i="39" s="1"/>
  <c r="B170" i="39" s="1"/>
  <c r="B171" i="39" s="1"/>
  <c r="B172" i="39" s="1"/>
  <c r="B173" i="39" s="1"/>
  <c r="B174" i="39" s="1"/>
  <c r="B175" i="39" s="1"/>
  <c r="B176" i="39" s="1"/>
  <c r="B177" i="39" s="1"/>
  <c r="B178" i="39" s="1"/>
  <c r="B179" i="39" s="1"/>
  <c r="B180" i="39" s="1"/>
  <c r="B181" i="39" s="1"/>
  <c r="B182" i="39" s="1"/>
  <c r="B183" i="39" s="1"/>
  <c r="B184" i="39" s="1"/>
  <c r="B185" i="39" s="1"/>
  <c r="B186" i="39" s="1"/>
  <c r="B187" i="39" s="1"/>
  <c r="B188" i="39" s="1"/>
  <c r="B189" i="39" s="1"/>
  <c r="B190" i="39" s="1"/>
  <c r="B191" i="39" s="1"/>
  <c r="B192" i="39" s="1"/>
  <c r="B193" i="39" s="1"/>
  <c r="B194" i="39" s="1"/>
  <c r="B195" i="39" s="1"/>
  <c r="B196" i="39" s="1"/>
  <c r="B197" i="39" s="1"/>
  <c r="B198" i="39" s="1"/>
  <c r="B199" i="39" s="1"/>
  <c r="B200" i="39" s="1"/>
  <c r="B201" i="39" s="1"/>
  <c r="B202" i="39" s="1"/>
  <c r="B203" i="39" s="1"/>
  <c r="B204" i="39" s="1"/>
  <c r="B205" i="39" s="1"/>
  <c r="B206" i="39" s="1"/>
  <c r="B207" i="39" s="1"/>
  <c r="B208" i="39" s="1"/>
  <c r="B209" i="39" s="1"/>
  <c r="B210" i="39" s="1"/>
  <c r="B211" i="39" s="1"/>
  <c r="B212" i="39" s="1"/>
  <c r="B213" i="39" s="1"/>
  <c r="B214" i="39" s="1"/>
  <c r="B215" i="39" s="1"/>
  <c r="B216" i="39" s="1"/>
  <c r="B217" i="39" s="1"/>
  <c r="B218" i="39" s="1"/>
  <c r="B219" i="39" s="1"/>
  <c r="B220" i="39" s="1"/>
  <c r="B221" i="39" s="1"/>
  <c r="B222" i="39" s="1"/>
  <c r="B223" i="39" s="1"/>
  <c r="B224" i="39" s="1"/>
  <c r="B225" i="39" s="1"/>
  <c r="B226" i="39" s="1"/>
  <c r="B227" i="39" s="1"/>
  <c r="B228" i="39" s="1"/>
  <c r="B229" i="39" s="1"/>
  <c r="B230" i="39" s="1"/>
  <c r="B231" i="39" s="1"/>
  <c r="B232" i="39" s="1"/>
  <c r="B233" i="39" s="1"/>
  <c r="B234" i="39" s="1"/>
  <c r="B235" i="39" s="1"/>
  <c r="B236" i="39" s="1"/>
  <c r="B237" i="39" s="1"/>
  <c r="B238" i="39" s="1"/>
  <c r="B239" i="39" s="1"/>
  <c r="B240" i="39" s="1"/>
  <c r="B241" i="39" s="1"/>
  <c r="B242" i="39" s="1"/>
  <c r="B243" i="39" s="1"/>
  <c r="B244" i="39" s="1"/>
  <c r="B245" i="39" s="1"/>
  <c r="B246" i="39" s="1"/>
  <c r="B247" i="39" s="1"/>
  <c r="B248" i="39" s="1"/>
  <c r="B249" i="39" s="1"/>
  <c r="B250" i="39" s="1"/>
  <c r="B251" i="39" s="1"/>
  <c r="B252" i="39" s="1"/>
  <c r="B253" i="39" s="1"/>
  <c r="B254" i="39" s="1"/>
  <c r="B255" i="39" s="1"/>
  <c r="B256" i="39" s="1"/>
  <c r="B257" i="39" s="1"/>
  <c r="B258" i="39" s="1"/>
  <c r="B259" i="39" s="1"/>
  <c r="B260" i="39" s="1"/>
  <c r="B261" i="39" s="1"/>
  <c r="B262" i="39" s="1"/>
  <c r="B263" i="39" s="1"/>
  <c r="B264" i="39" s="1"/>
  <c r="B265" i="39" s="1"/>
  <c r="B266" i="39" s="1"/>
  <c r="B267" i="39" s="1"/>
  <c r="B268" i="39" s="1"/>
  <c r="B269" i="39" s="1"/>
  <c r="B270" i="39" s="1"/>
  <c r="B271" i="39" s="1"/>
  <c r="B272" i="39" s="1"/>
  <c r="B273" i="39" s="1"/>
  <c r="B274" i="39" s="1"/>
  <c r="B275" i="39" s="1"/>
  <c r="B276" i="39" s="1"/>
  <c r="B277" i="39" s="1"/>
  <c r="B278" i="39" s="1"/>
  <c r="B279" i="39" s="1"/>
  <c r="B280" i="39" s="1"/>
  <c r="B281" i="39" s="1"/>
  <c r="B282" i="39" s="1"/>
  <c r="B283" i="39" s="1"/>
  <c r="B284" i="39" s="1"/>
  <c r="B285" i="39" s="1"/>
  <c r="B286" i="39" s="1"/>
  <c r="B287" i="39" s="1"/>
  <c r="B288" i="39" s="1"/>
  <c r="B289" i="39" s="1"/>
  <c r="B290" i="39" s="1"/>
  <c r="B291" i="39" s="1"/>
  <c r="B292" i="39" s="1"/>
  <c r="B293" i="39" s="1"/>
  <c r="B294" i="39" s="1"/>
  <c r="B295" i="39" s="1"/>
  <c r="B296" i="39" s="1"/>
  <c r="B297" i="39" s="1"/>
  <c r="B298" i="39" s="1"/>
  <c r="B299" i="39" s="1"/>
  <c r="B300" i="39" s="1"/>
  <c r="B301" i="39" s="1"/>
  <c r="B302" i="39" s="1"/>
  <c r="B303" i="39" s="1"/>
  <c r="B304" i="39" s="1"/>
  <c r="B305" i="39" s="1"/>
  <c r="B306" i="39" s="1"/>
  <c r="B307" i="39" s="1"/>
  <c r="B308" i="39" s="1"/>
  <c r="B309" i="39" s="1"/>
  <c r="B310" i="39" s="1"/>
  <c r="B311" i="39" s="1"/>
  <c r="B312" i="39" s="1"/>
  <c r="B313" i="39" s="1"/>
  <c r="B314" i="39" s="1"/>
  <c r="B315" i="39" s="1"/>
  <c r="B316" i="39" s="1"/>
  <c r="B317" i="39" s="1"/>
  <c r="B318" i="39" s="1"/>
  <c r="B319" i="39" s="1"/>
  <c r="B320" i="39" s="1"/>
  <c r="B321" i="39" s="1"/>
  <c r="B322" i="39" s="1"/>
  <c r="B323" i="39" s="1"/>
  <c r="B324" i="39" s="1"/>
  <c r="B325" i="39" s="1"/>
  <c r="B326" i="39" s="1"/>
  <c r="B327" i="39" s="1"/>
  <c r="B328" i="39" s="1"/>
  <c r="B329" i="39" s="1"/>
  <c r="B330" i="39" s="1"/>
  <c r="B331" i="39" s="1"/>
  <c r="B332" i="39" s="1"/>
  <c r="B333" i="39" s="1"/>
  <c r="B334" i="39" s="1"/>
  <c r="B335" i="39" s="1"/>
  <c r="B336" i="39" s="1"/>
  <c r="B337" i="39" s="1"/>
  <c r="B338" i="39" s="1"/>
  <c r="B339" i="39" s="1"/>
  <c r="B340" i="39" s="1"/>
  <c r="B341" i="39" s="1"/>
  <c r="B342" i="39" s="1"/>
  <c r="B343" i="39" s="1"/>
  <c r="B344" i="39" s="1"/>
  <c r="B345" i="39" s="1"/>
  <c r="B346" i="39" s="1"/>
  <c r="B347" i="39" s="1"/>
  <c r="B348" i="39" s="1"/>
  <c r="B349" i="39" s="1"/>
  <c r="B350" i="39" s="1"/>
  <c r="B351" i="39" s="1"/>
  <c r="B352" i="39" s="1"/>
  <c r="B353" i="39" s="1"/>
  <c r="B354" i="39" s="1"/>
  <c r="B355" i="39" s="1"/>
  <c r="B356" i="39" s="1"/>
  <c r="B357" i="39" s="1"/>
  <c r="B358" i="39" s="1"/>
  <c r="B359" i="39" s="1"/>
  <c r="B360" i="39" s="1"/>
  <c r="B361" i="39" s="1"/>
  <c r="B362" i="39" s="1"/>
  <c r="B363" i="39" s="1"/>
  <c r="B364" i="39" s="1"/>
  <c r="B365" i="39" s="1"/>
  <c r="B366" i="39" s="1"/>
  <c r="B367" i="39" s="1"/>
  <c r="B368" i="39" s="1"/>
  <c r="B369" i="39" s="1"/>
  <c r="B370" i="39" s="1"/>
  <c r="B371" i="39" s="1"/>
  <c r="B372" i="39" s="1"/>
  <c r="B373" i="39" s="1"/>
  <c r="B374" i="39" s="1"/>
  <c r="B375" i="39" s="1"/>
  <c r="B376" i="39" s="1"/>
  <c r="B377" i="39" s="1"/>
  <c r="B378" i="39" s="1"/>
  <c r="B379" i="39" s="1"/>
  <c r="B380" i="39" s="1"/>
  <c r="B381" i="39" s="1"/>
  <c r="B382" i="39" s="1"/>
  <c r="B383" i="39" s="1"/>
  <c r="B384" i="39" s="1"/>
  <c r="B385" i="39" s="1"/>
  <c r="B386" i="39" s="1"/>
  <c r="B387" i="39" s="1"/>
  <c r="B388" i="39" s="1"/>
  <c r="B389" i="39" s="1"/>
  <c r="B390" i="39" s="1"/>
  <c r="B391" i="39" s="1"/>
  <c r="B392" i="39" s="1"/>
  <c r="B393" i="39" s="1"/>
  <c r="B394" i="39" s="1"/>
  <c r="B395" i="39" s="1"/>
  <c r="B396" i="39" s="1"/>
  <c r="B397" i="39" s="1"/>
  <c r="B398" i="39" s="1"/>
  <c r="B399" i="39" s="1"/>
  <c r="B400" i="39" s="1"/>
  <c r="B401" i="39" s="1"/>
  <c r="B402" i="39" s="1"/>
  <c r="B403" i="39" s="1"/>
  <c r="B404" i="39" s="1"/>
  <c r="B405" i="39" s="1"/>
  <c r="B406" i="39" s="1"/>
  <c r="B407" i="39" s="1"/>
  <c r="B408" i="39" s="1"/>
  <c r="B409" i="39" s="1"/>
  <c r="B410" i="39" s="1"/>
  <c r="B411" i="39" s="1"/>
  <c r="B412" i="39" s="1"/>
  <c r="B413" i="39" s="1"/>
  <c r="B414" i="39" s="1"/>
  <c r="B415" i="39" s="1"/>
  <c r="B416" i="39" s="1"/>
  <c r="B417" i="39" s="1"/>
  <c r="B418" i="39" s="1"/>
  <c r="B419" i="39" s="1"/>
  <c r="B420" i="39" s="1"/>
  <c r="B421" i="39" s="1"/>
  <c r="B422" i="39" s="1"/>
  <c r="B423" i="39" s="1"/>
  <c r="B424" i="39" s="1"/>
  <c r="B425" i="39" s="1"/>
  <c r="B426" i="39" s="1"/>
  <c r="B427" i="39" s="1"/>
  <c r="B428" i="39" s="1"/>
  <c r="B429" i="39" s="1"/>
  <c r="B430" i="39" s="1"/>
  <c r="B431" i="39" s="1"/>
  <c r="B432" i="39" s="1"/>
  <c r="B433" i="39" s="1"/>
  <c r="B434" i="39" s="1"/>
  <c r="B435" i="39" s="1"/>
  <c r="B436" i="39" s="1"/>
  <c r="B437" i="39" s="1"/>
  <c r="B438" i="39" s="1"/>
  <c r="B439" i="39" s="1"/>
  <c r="B440" i="39" s="1"/>
  <c r="B441" i="39" s="1"/>
  <c r="B442" i="39" s="1"/>
  <c r="B443" i="39" s="1"/>
  <c r="B444" i="39" s="1"/>
  <c r="B445" i="39" s="1"/>
  <c r="B446" i="39" s="1"/>
  <c r="B447" i="39" s="1"/>
  <c r="B448" i="39" s="1"/>
  <c r="B449" i="39" s="1"/>
  <c r="B450" i="39" s="1"/>
  <c r="B451" i="39" s="1"/>
  <c r="B452" i="39" s="1"/>
  <c r="B453" i="39" s="1"/>
  <c r="B454" i="39" s="1"/>
  <c r="B455" i="39" s="1"/>
  <c r="B456" i="39" s="1"/>
  <c r="B457" i="39" s="1"/>
  <c r="B458" i="39" s="1"/>
  <c r="B459" i="39" s="1"/>
  <c r="B460" i="39" s="1"/>
  <c r="B461" i="39" s="1"/>
  <c r="B462" i="39" s="1"/>
  <c r="B463" i="39" s="1"/>
  <c r="B464" i="39" s="1"/>
  <c r="B465" i="39" s="1"/>
  <c r="B466" i="39" s="1"/>
  <c r="B467" i="39" s="1"/>
  <c r="B468" i="39" s="1"/>
  <c r="B469" i="39" s="1"/>
  <c r="B470" i="39" s="1"/>
  <c r="B471" i="39" s="1"/>
  <c r="B472" i="39" s="1"/>
  <c r="B473" i="39" s="1"/>
  <c r="B474" i="39" s="1"/>
  <c r="B475" i="39" s="1"/>
  <c r="B476" i="39" s="1"/>
  <c r="B477" i="39" s="1"/>
  <c r="B478" i="39" s="1"/>
  <c r="B479" i="39" s="1"/>
  <c r="B480" i="39" s="1"/>
  <c r="B481" i="39" s="1"/>
  <c r="B482" i="39" s="1"/>
  <c r="B483" i="39" s="1"/>
  <c r="B484" i="39" s="1"/>
  <c r="B485" i="39" s="1"/>
  <c r="B486" i="39" s="1"/>
  <c r="B487" i="39" s="1"/>
  <c r="B488" i="39" s="1"/>
  <c r="B489" i="39" s="1"/>
  <c r="B490" i="39" s="1"/>
  <c r="B491" i="39" s="1"/>
  <c r="B492" i="39" s="1"/>
  <c r="B493" i="39" s="1"/>
  <c r="B494" i="39" s="1"/>
  <c r="B495" i="39" s="1"/>
  <c r="B496" i="39" s="1"/>
  <c r="B497" i="39" s="1"/>
  <c r="B498" i="39" s="1"/>
  <c r="B499" i="39" s="1"/>
  <c r="B500" i="39" s="1"/>
  <c r="B501" i="39" s="1"/>
  <c r="B502" i="39" s="1"/>
  <c r="B503" i="39" s="1"/>
  <c r="B504" i="39" s="1"/>
  <c r="B505" i="39" s="1"/>
  <c r="B506" i="39" s="1"/>
  <c r="B507" i="39" s="1"/>
  <c r="B508" i="39" s="1"/>
  <c r="B509" i="39" s="1"/>
  <c r="B510" i="39" s="1"/>
  <c r="B511" i="39" s="1"/>
  <c r="B512" i="39" s="1"/>
  <c r="B513" i="39" s="1"/>
  <c r="B514" i="39" s="1"/>
  <c r="B515" i="39" s="1"/>
  <c r="E4" i="39"/>
  <c r="E3" i="39"/>
  <c r="B7" i="38"/>
  <c r="B8" i="38" s="1"/>
  <c r="B9" i="38" s="1"/>
  <c r="B10" i="38" s="1"/>
  <c r="B11" i="38" s="1"/>
  <c r="B12" i="38" s="1"/>
  <c r="B13" i="38" s="1"/>
  <c r="B14" i="38" s="1"/>
  <c r="B15" i="38" s="1"/>
  <c r="B16" i="38" s="1"/>
  <c r="B17" i="38" s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B28" i="38" s="1"/>
  <c r="B29" i="38" s="1"/>
  <c r="B30" i="38" s="1"/>
  <c r="B31" i="38" s="1"/>
  <c r="B32" i="38" s="1"/>
  <c r="B33" i="38" s="1"/>
  <c r="B34" i="38" s="1"/>
  <c r="B35" i="38" s="1"/>
  <c r="B36" i="38" s="1"/>
  <c r="B37" i="38" s="1"/>
  <c r="B38" i="38" s="1"/>
  <c r="B39" i="38" s="1"/>
  <c r="B40" i="38" s="1"/>
  <c r="B41" i="38" s="1"/>
  <c r="B42" i="38" s="1"/>
  <c r="B43" i="38" s="1"/>
  <c r="B44" i="38" s="1"/>
  <c r="B45" i="38" s="1"/>
  <c r="B46" i="38" s="1"/>
  <c r="B47" i="38" s="1"/>
  <c r="B48" i="38" s="1"/>
  <c r="B49" i="38" s="1"/>
  <c r="B50" i="38" s="1"/>
  <c r="B51" i="38" s="1"/>
  <c r="B52" i="38" s="1"/>
  <c r="B53" i="38" s="1"/>
  <c r="B54" i="38" s="1"/>
  <c r="B55" i="38" s="1"/>
  <c r="B56" i="38" s="1"/>
  <c r="B57" i="38" s="1"/>
  <c r="B58" i="38" s="1"/>
  <c r="B59" i="38" s="1"/>
  <c r="B60" i="38" s="1"/>
  <c r="B61" i="38" s="1"/>
  <c r="B62" i="38" s="1"/>
  <c r="B63" i="38" s="1"/>
  <c r="B64" i="38" s="1"/>
  <c r="B65" i="38" s="1"/>
  <c r="B66" i="38" s="1"/>
  <c r="B67" i="38" s="1"/>
  <c r="B68" i="38" s="1"/>
  <c r="B69" i="38" s="1"/>
  <c r="B70" i="38" s="1"/>
  <c r="B71" i="38" s="1"/>
  <c r="B72" i="38" s="1"/>
  <c r="B73" i="38" s="1"/>
  <c r="B74" i="38" s="1"/>
  <c r="B75" i="38" s="1"/>
  <c r="B76" i="38" s="1"/>
  <c r="B77" i="38" s="1"/>
  <c r="B78" i="38" s="1"/>
  <c r="B79" i="38" s="1"/>
  <c r="B80" i="38" s="1"/>
  <c r="B81" i="38" s="1"/>
  <c r="B82" i="38" s="1"/>
  <c r="B83" i="38" s="1"/>
  <c r="B84" i="38" s="1"/>
  <c r="B85" i="38" s="1"/>
  <c r="B86" i="38" s="1"/>
  <c r="B87" i="38" s="1"/>
  <c r="B88" i="38" s="1"/>
  <c r="B89" i="38" s="1"/>
  <c r="B90" i="38" s="1"/>
  <c r="B91" i="38" s="1"/>
  <c r="B92" i="38" s="1"/>
  <c r="B93" i="38" s="1"/>
  <c r="B94" i="38" s="1"/>
  <c r="B95" i="38" s="1"/>
  <c r="B96" i="38" s="1"/>
  <c r="B97" i="38" s="1"/>
  <c r="B98" i="38" s="1"/>
  <c r="B99" i="38" s="1"/>
  <c r="B100" i="38" s="1"/>
  <c r="B101" i="38" s="1"/>
  <c r="B102" i="38" s="1"/>
  <c r="B103" i="38" s="1"/>
  <c r="B104" i="38" s="1"/>
  <c r="B105" i="38" s="1"/>
  <c r="B106" i="38" s="1"/>
  <c r="B107" i="38" s="1"/>
  <c r="B108" i="38" s="1"/>
  <c r="B109" i="38" s="1"/>
  <c r="B110" i="38" s="1"/>
  <c r="B111" i="38" s="1"/>
  <c r="B112" i="38" s="1"/>
  <c r="B113" i="38" s="1"/>
  <c r="B114" i="38" s="1"/>
  <c r="B115" i="38" s="1"/>
  <c r="B116" i="38" s="1"/>
  <c r="B117" i="38" s="1"/>
  <c r="B118" i="38" s="1"/>
  <c r="B119" i="38" s="1"/>
  <c r="B120" i="38" s="1"/>
  <c r="B121" i="38" s="1"/>
  <c r="B122" i="38" s="1"/>
  <c r="B123" i="38" s="1"/>
  <c r="B124" i="38" s="1"/>
  <c r="B125" i="38" s="1"/>
  <c r="B126" i="38" s="1"/>
  <c r="B127" i="38" s="1"/>
  <c r="B128" i="38" s="1"/>
  <c r="B129" i="38" s="1"/>
  <c r="B130" i="38" s="1"/>
  <c r="B131" i="38" s="1"/>
  <c r="B132" i="38" s="1"/>
  <c r="B133" i="38" s="1"/>
  <c r="B134" i="38" s="1"/>
  <c r="B135" i="38" s="1"/>
  <c r="B136" i="38" s="1"/>
  <c r="B137" i="38" s="1"/>
  <c r="B138" i="38" s="1"/>
  <c r="B139" i="38" s="1"/>
  <c r="B140" i="38" s="1"/>
  <c r="B141" i="38" s="1"/>
  <c r="B142" i="38" s="1"/>
  <c r="B143" i="38" s="1"/>
  <c r="B144" i="38" s="1"/>
  <c r="B145" i="38" s="1"/>
  <c r="B146" i="38" s="1"/>
  <c r="B147" i="38" s="1"/>
  <c r="B148" i="38" s="1"/>
  <c r="B149" i="38" s="1"/>
  <c r="B150" i="38" s="1"/>
  <c r="B151" i="38" s="1"/>
  <c r="B152" i="38" s="1"/>
  <c r="B153" i="38" s="1"/>
  <c r="B154" i="38" s="1"/>
  <c r="B155" i="38" s="1"/>
  <c r="B156" i="38" s="1"/>
  <c r="B157" i="38" s="1"/>
  <c r="B158" i="38" s="1"/>
  <c r="B159" i="38" s="1"/>
  <c r="B160" i="38" s="1"/>
  <c r="B161" i="38" s="1"/>
  <c r="B162" i="38" s="1"/>
  <c r="B163" i="38" s="1"/>
  <c r="B164" i="38" s="1"/>
  <c r="B165" i="38" s="1"/>
  <c r="B166" i="38" s="1"/>
  <c r="B167" i="38" s="1"/>
  <c r="B168" i="38" s="1"/>
  <c r="B169" i="38" s="1"/>
  <c r="B170" i="38" s="1"/>
  <c r="B171" i="38" s="1"/>
  <c r="B172" i="38" s="1"/>
  <c r="B173" i="38" s="1"/>
  <c r="B174" i="38" s="1"/>
  <c r="B175" i="38" s="1"/>
  <c r="B176" i="38" s="1"/>
  <c r="B177" i="38" s="1"/>
  <c r="B178" i="38" s="1"/>
  <c r="B179" i="38" s="1"/>
  <c r="B180" i="38" s="1"/>
  <c r="B181" i="38" s="1"/>
  <c r="B182" i="38" s="1"/>
  <c r="B183" i="38" s="1"/>
  <c r="B184" i="38" s="1"/>
  <c r="B185" i="38" s="1"/>
  <c r="B186" i="38" s="1"/>
  <c r="B187" i="38" s="1"/>
  <c r="B188" i="38" s="1"/>
  <c r="B189" i="38" s="1"/>
  <c r="B190" i="38" s="1"/>
  <c r="B191" i="38" s="1"/>
  <c r="B192" i="38" s="1"/>
  <c r="B193" i="38" s="1"/>
  <c r="B194" i="38" s="1"/>
  <c r="B195" i="38" s="1"/>
  <c r="B196" i="38" s="1"/>
  <c r="B197" i="38" s="1"/>
  <c r="B198" i="38" s="1"/>
  <c r="B199" i="38" s="1"/>
  <c r="B200" i="38" s="1"/>
  <c r="B201" i="38" s="1"/>
  <c r="B202" i="38" s="1"/>
  <c r="B203" i="38" s="1"/>
  <c r="B204" i="38" s="1"/>
  <c r="B205" i="38" s="1"/>
  <c r="B206" i="38" s="1"/>
  <c r="B207" i="38" s="1"/>
  <c r="B208" i="38" s="1"/>
  <c r="B209" i="38" s="1"/>
  <c r="B210" i="38" s="1"/>
  <c r="B211" i="38" s="1"/>
  <c r="B212" i="38" s="1"/>
  <c r="B213" i="38" s="1"/>
  <c r="B214" i="38" s="1"/>
  <c r="B215" i="38" s="1"/>
  <c r="B216" i="38" s="1"/>
  <c r="B217" i="38" s="1"/>
  <c r="B218" i="38" s="1"/>
  <c r="B219" i="38" s="1"/>
  <c r="B220" i="38" s="1"/>
  <c r="B221" i="38" s="1"/>
  <c r="B222" i="38" s="1"/>
  <c r="B223" i="38" s="1"/>
  <c r="B224" i="38" s="1"/>
  <c r="B225" i="38" s="1"/>
  <c r="B226" i="38" s="1"/>
  <c r="B227" i="38" s="1"/>
  <c r="B228" i="38" s="1"/>
  <c r="B229" i="38" s="1"/>
  <c r="B230" i="38" s="1"/>
  <c r="B231" i="38" s="1"/>
  <c r="B232" i="38" s="1"/>
  <c r="B233" i="38" s="1"/>
  <c r="B234" i="38" s="1"/>
  <c r="B235" i="38" s="1"/>
  <c r="B236" i="38" s="1"/>
  <c r="B237" i="38" s="1"/>
  <c r="B238" i="38" s="1"/>
  <c r="B239" i="38" s="1"/>
  <c r="B240" i="38" s="1"/>
  <c r="B241" i="38" s="1"/>
  <c r="B242" i="38" s="1"/>
  <c r="B243" i="38" s="1"/>
  <c r="B244" i="38" s="1"/>
  <c r="B245" i="38" s="1"/>
  <c r="B246" i="38" s="1"/>
  <c r="B247" i="38" s="1"/>
  <c r="B248" i="38" s="1"/>
  <c r="B249" i="38" s="1"/>
  <c r="B250" i="38" s="1"/>
  <c r="B251" i="38" s="1"/>
  <c r="B252" i="38" s="1"/>
  <c r="B253" i="38" s="1"/>
  <c r="B254" i="38" s="1"/>
  <c r="B255" i="38" s="1"/>
  <c r="B256" i="38" s="1"/>
  <c r="B257" i="38" s="1"/>
  <c r="B258" i="38" s="1"/>
  <c r="B259" i="38" s="1"/>
  <c r="B260" i="38" s="1"/>
  <c r="B261" i="38" s="1"/>
  <c r="B262" i="38" s="1"/>
  <c r="B263" i="38" s="1"/>
  <c r="B264" i="38" s="1"/>
  <c r="B265" i="38" s="1"/>
  <c r="B266" i="38" s="1"/>
  <c r="B267" i="38" s="1"/>
  <c r="B268" i="38" s="1"/>
  <c r="B269" i="38" s="1"/>
  <c r="B270" i="38" s="1"/>
  <c r="B271" i="38" s="1"/>
  <c r="B272" i="38" s="1"/>
  <c r="B273" i="38" s="1"/>
  <c r="B274" i="38" s="1"/>
  <c r="B275" i="38" s="1"/>
  <c r="B276" i="38" s="1"/>
  <c r="B277" i="38" s="1"/>
  <c r="B278" i="38" s="1"/>
  <c r="B279" i="38" s="1"/>
  <c r="B280" i="38" s="1"/>
  <c r="B281" i="38" s="1"/>
  <c r="B282" i="38" s="1"/>
  <c r="B283" i="38" s="1"/>
  <c r="B284" i="38" s="1"/>
  <c r="B285" i="38" s="1"/>
  <c r="B286" i="38" s="1"/>
  <c r="B287" i="38" s="1"/>
  <c r="B288" i="38" s="1"/>
  <c r="B289" i="38" s="1"/>
  <c r="B290" i="38" s="1"/>
  <c r="B291" i="38" s="1"/>
  <c r="B292" i="38" s="1"/>
  <c r="B293" i="38" s="1"/>
  <c r="B294" i="38" s="1"/>
  <c r="B295" i="38" s="1"/>
  <c r="B296" i="38" s="1"/>
  <c r="B297" i="38" s="1"/>
  <c r="B298" i="38" s="1"/>
  <c r="B299" i="38" s="1"/>
  <c r="B300" i="38" s="1"/>
  <c r="B301" i="38" s="1"/>
  <c r="B302" i="38" s="1"/>
  <c r="B303" i="38" s="1"/>
  <c r="B304" i="38" s="1"/>
  <c r="B305" i="38" s="1"/>
  <c r="B306" i="38" s="1"/>
  <c r="B307" i="38" s="1"/>
  <c r="B308" i="38" s="1"/>
  <c r="B309" i="38" s="1"/>
  <c r="B310" i="38" s="1"/>
  <c r="B311" i="38" s="1"/>
  <c r="B312" i="38" s="1"/>
  <c r="B313" i="38" s="1"/>
  <c r="B314" i="38" s="1"/>
  <c r="B315" i="38" s="1"/>
  <c r="B316" i="38" s="1"/>
  <c r="B317" i="38" s="1"/>
  <c r="B318" i="38" s="1"/>
  <c r="B319" i="38" s="1"/>
  <c r="B320" i="38" s="1"/>
  <c r="B321" i="38" s="1"/>
  <c r="B322" i="38" s="1"/>
  <c r="B323" i="38" s="1"/>
  <c r="B324" i="38" s="1"/>
  <c r="B325" i="38" s="1"/>
  <c r="B326" i="38" s="1"/>
  <c r="B327" i="38" s="1"/>
  <c r="B328" i="38" s="1"/>
  <c r="B329" i="38" s="1"/>
  <c r="B330" i="38" s="1"/>
  <c r="B331" i="38" s="1"/>
  <c r="B332" i="38" s="1"/>
  <c r="B333" i="38" s="1"/>
  <c r="B334" i="38" s="1"/>
  <c r="B335" i="38" s="1"/>
  <c r="B336" i="38" s="1"/>
  <c r="B337" i="38" s="1"/>
  <c r="B338" i="38" s="1"/>
  <c r="B339" i="38" s="1"/>
  <c r="B340" i="38" s="1"/>
  <c r="B341" i="38" s="1"/>
  <c r="B342" i="38" s="1"/>
  <c r="B343" i="38" s="1"/>
  <c r="B344" i="38" s="1"/>
  <c r="B345" i="38" s="1"/>
  <c r="B346" i="38" s="1"/>
  <c r="B347" i="38" s="1"/>
  <c r="B348" i="38" s="1"/>
  <c r="B349" i="38" s="1"/>
  <c r="B350" i="38" s="1"/>
  <c r="B351" i="38" s="1"/>
  <c r="B352" i="38" s="1"/>
  <c r="B353" i="38" s="1"/>
  <c r="B354" i="38" s="1"/>
  <c r="B355" i="38" s="1"/>
  <c r="B356" i="38" s="1"/>
  <c r="B357" i="38" s="1"/>
  <c r="B358" i="38" s="1"/>
  <c r="B359" i="38" s="1"/>
  <c r="B360" i="38" s="1"/>
  <c r="B361" i="38" s="1"/>
  <c r="B362" i="38" s="1"/>
  <c r="B363" i="38" s="1"/>
  <c r="B364" i="38" s="1"/>
  <c r="B365" i="38" s="1"/>
  <c r="B366" i="38" s="1"/>
  <c r="B367" i="38" s="1"/>
  <c r="B368" i="38" s="1"/>
  <c r="B369" i="38" s="1"/>
  <c r="B370" i="38" s="1"/>
  <c r="B371" i="38" s="1"/>
  <c r="B372" i="38" s="1"/>
  <c r="B373" i="38" s="1"/>
  <c r="B374" i="38" s="1"/>
  <c r="B375" i="38" s="1"/>
  <c r="B376" i="38" s="1"/>
  <c r="B377" i="38" s="1"/>
  <c r="B378" i="38" s="1"/>
  <c r="B379" i="38" s="1"/>
  <c r="B380" i="38" s="1"/>
  <c r="B381" i="38" s="1"/>
  <c r="B382" i="38" s="1"/>
  <c r="B383" i="38" s="1"/>
  <c r="B384" i="38" s="1"/>
  <c r="B385" i="38" s="1"/>
  <c r="B386" i="38" s="1"/>
  <c r="B387" i="38" s="1"/>
  <c r="B388" i="38" s="1"/>
  <c r="B389" i="38" s="1"/>
  <c r="B390" i="38" s="1"/>
  <c r="B391" i="38" s="1"/>
  <c r="B392" i="38" s="1"/>
  <c r="B393" i="38" s="1"/>
  <c r="B394" i="38" s="1"/>
  <c r="B395" i="38" s="1"/>
  <c r="B396" i="38" s="1"/>
  <c r="B397" i="38" s="1"/>
  <c r="B398" i="38" s="1"/>
  <c r="B399" i="38" s="1"/>
  <c r="B400" i="38" s="1"/>
  <c r="B401" i="38" s="1"/>
  <c r="B402" i="38" s="1"/>
  <c r="B403" i="38" s="1"/>
  <c r="B404" i="38" s="1"/>
  <c r="B405" i="38" s="1"/>
  <c r="B406" i="38" s="1"/>
  <c r="B407" i="38" s="1"/>
  <c r="B408" i="38" s="1"/>
  <c r="B409" i="38" s="1"/>
  <c r="B410" i="38" s="1"/>
  <c r="B411" i="38" s="1"/>
  <c r="B412" i="38" s="1"/>
  <c r="B413" i="38" s="1"/>
  <c r="B414" i="38" s="1"/>
  <c r="B415" i="38" s="1"/>
  <c r="B416" i="38" s="1"/>
  <c r="B417" i="38" s="1"/>
  <c r="B418" i="38" s="1"/>
  <c r="B419" i="38" s="1"/>
  <c r="B420" i="38" s="1"/>
  <c r="B421" i="38" s="1"/>
  <c r="B422" i="38" s="1"/>
  <c r="B423" i="38" s="1"/>
  <c r="B424" i="38" s="1"/>
  <c r="B425" i="38" s="1"/>
  <c r="B426" i="38" s="1"/>
  <c r="B427" i="38" s="1"/>
  <c r="B428" i="38" s="1"/>
  <c r="B429" i="38" s="1"/>
  <c r="B430" i="38" s="1"/>
  <c r="B431" i="38" s="1"/>
  <c r="B432" i="38" s="1"/>
  <c r="B433" i="38" s="1"/>
  <c r="B434" i="38" s="1"/>
  <c r="B435" i="38" s="1"/>
  <c r="B436" i="38" s="1"/>
  <c r="B437" i="38" s="1"/>
  <c r="B438" i="38" s="1"/>
  <c r="B439" i="38" s="1"/>
  <c r="B440" i="38" s="1"/>
  <c r="B441" i="38" s="1"/>
  <c r="B442" i="38" s="1"/>
  <c r="B443" i="38" s="1"/>
  <c r="B444" i="38" s="1"/>
  <c r="B445" i="38" s="1"/>
  <c r="B446" i="38" s="1"/>
  <c r="B447" i="38" s="1"/>
  <c r="B448" i="38" s="1"/>
  <c r="B449" i="38" s="1"/>
  <c r="B450" i="38" s="1"/>
  <c r="B451" i="38" s="1"/>
  <c r="B452" i="38" s="1"/>
  <c r="B453" i="38" s="1"/>
  <c r="B454" i="38" s="1"/>
  <c r="B455" i="38" s="1"/>
  <c r="B456" i="38" s="1"/>
  <c r="B457" i="38" s="1"/>
  <c r="B458" i="38" s="1"/>
  <c r="B459" i="38" s="1"/>
  <c r="B460" i="38" s="1"/>
  <c r="B461" i="38" s="1"/>
  <c r="B462" i="38" s="1"/>
  <c r="B463" i="38" s="1"/>
  <c r="B464" i="38" s="1"/>
  <c r="B465" i="38" s="1"/>
  <c r="B466" i="38" s="1"/>
  <c r="B467" i="38" s="1"/>
  <c r="B468" i="38" s="1"/>
  <c r="B469" i="38" s="1"/>
  <c r="B470" i="38" s="1"/>
  <c r="B471" i="38" s="1"/>
  <c r="B472" i="38" s="1"/>
  <c r="B473" i="38" s="1"/>
  <c r="B474" i="38" s="1"/>
  <c r="B475" i="38" s="1"/>
  <c r="B476" i="38" s="1"/>
  <c r="B477" i="38" s="1"/>
  <c r="B478" i="38" s="1"/>
  <c r="B479" i="38" s="1"/>
  <c r="B480" i="38" s="1"/>
  <c r="B481" i="38" s="1"/>
  <c r="B482" i="38" s="1"/>
  <c r="B483" i="38" s="1"/>
  <c r="B484" i="38" s="1"/>
  <c r="B485" i="38" s="1"/>
  <c r="B486" i="38" s="1"/>
  <c r="B487" i="38" s="1"/>
  <c r="B488" i="38" s="1"/>
  <c r="B489" i="38" s="1"/>
  <c r="B490" i="38" s="1"/>
  <c r="B491" i="38" s="1"/>
  <c r="B492" i="38" s="1"/>
  <c r="B493" i="38" s="1"/>
  <c r="B494" i="38" s="1"/>
  <c r="B495" i="38" s="1"/>
  <c r="B496" i="38" s="1"/>
  <c r="B497" i="38" s="1"/>
  <c r="B498" i="38" s="1"/>
  <c r="B499" i="38" s="1"/>
  <c r="B500" i="38" s="1"/>
  <c r="B501" i="38" s="1"/>
  <c r="B502" i="38" s="1"/>
  <c r="B503" i="38" s="1"/>
  <c r="B504" i="38" s="1"/>
  <c r="B505" i="38" s="1"/>
  <c r="B506" i="38" s="1"/>
  <c r="B507" i="38" s="1"/>
  <c r="B508" i="38" s="1"/>
  <c r="B509" i="38" s="1"/>
  <c r="B510" i="38" s="1"/>
  <c r="B511" i="38" s="1"/>
  <c r="B512" i="38" s="1"/>
  <c r="B513" i="38" s="1"/>
  <c r="B514" i="38" s="1"/>
  <c r="B515" i="38" s="1"/>
  <c r="E4" i="38"/>
  <c r="E3" i="38"/>
  <c r="B7" i="37"/>
  <c r="B8" i="37" s="1"/>
  <c r="B9" i="37" s="1"/>
  <c r="B10" i="37" s="1"/>
  <c r="B11" i="37" s="1"/>
  <c r="B12" i="37" s="1"/>
  <c r="B13" i="37" s="1"/>
  <c r="B14" i="37" s="1"/>
  <c r="B15" i="37" s="1"/>
  <c r="B16" i="37" s="1"/>
  <c r="B17" i="37" s="1"/>
  <c r="B18" i="37" s="1"/>
  <c r="B19" i="37" s="1"/>
  <c r="B20" i="37" s="1"/>
  <c r="B21" i="37" s="1"/>
  <c r="B22" i="37" s="1"/>
  <c r="B23" i="37" s="1"/>
  <c r="B24" i="37" s="1"/>
  <c r="B25" i="37" s="1"/>
  <c r="B26" i="37" s="1"/>
  <c r="B27" i="37" s="1"/>
  <c r="B28" i="37" s="1"/>
  <c r="B29" i="37" s="1"/>
  <c r="B30" i="37" s="1"/>
  <c r="B31" i="37" s="1"/>
  <c r="B32" i="37" s="1"/>
  <c r="B33" i="37" s="1"/>
  <c r="B34" i="37" s="1"/>
  <c r="B35" i="37" s="1"/>
  <c r="B36" i="37" s="1"/>
  <c r="B37" i="37" s="1"/>
  <c r="B38" i="37" s="1"/>
  <c r="B39" i="37" s="1"/>
  <c r="B40" i="37" s="1"/>
  <c r="B41" i="37" s="1"/>
  <c r="B42" i="37" s="1"/>
  <c r="B43" i="37" s="1"/>
  <c r="B44" i="37" s="1"/>
  <c r="B45" i="37" s="1"/>
  <c r="B46" i="37" s="1"/>
  <c r="B47" i="37" s="1"/>
  <c r="B48" i="37" s="1"/>
  <c r="B49" i="37" s="1"/>
  <c r="B50" i="37" s="1"/>
  <c r="B51" i="37" s="1"/>
  <c r="B52" i="37" s="1"/>
  <c r="B53" i="37" s="1"/>
  <c r="B54" i="37" s="1"/>
  <c r="B55" i="37" s="1"/>
  <c r="B56" i="37" s="1"/>
  <c r="B57" i="37" s="1"/>
  <c r="B58" i="37" s="1"/>
  <c r="B59" i="37" s="1"/>
  <c r="B60" i="37" s="1"/>
  <c r="B61" i="37" s="1"/>
  <c r="B62" i="37" s="1"/>
  <c r="B63" i="37" s="1"/>
  <c r="B64" i="37" s="1"/>
  <c r="B65" i="37" s="1"/>
  <c r="B66" i="37" s="1"/>
  <c r="B67" i="37" s="1"/>
  <c r="B68" i="37" s="1"/>
  <c r="B69" i="37" s="1"/>
  <c r="B70" i="37" s="1"/>
  <c r="B71" i="37" s="1"/>
  <c r="B72" i="37" s="1"/>
  <c r="B73" i="37" s="1"/>
  <c r="B74" i="37" s="1"/>
  <c r="B75" i="37" s="1"/>
  <c r="B76" i="37" s="1"/>
  <c r="B77" i="37" s="1"/>
  <c r="B78" i="37" s="1"/>
  <c r="B79" i="37" s="1"/>
  <c r="B80" i="37" s="1"/>
  <c r="B81" i="37" s="1"/>
  <c r="B82" i="37" s="1"/>
  <c r="B83" i="37" s="1"/>
  <c r="B84" i="37" s="1"/>
  <c r="B85" i="37" s="1"/>
  <c r="B86" i="37" s="1"/>
  <c r="B87" i="37" s="1"/>
  <c r="B88" i="37" s="1"/>
  <c r="B89" i="37" s="1"/>
  <c r="B90" i="37" s="1"/>
  <c r="B91" i="37" s="1"/>
  <c r="B92" i="37" s="1"/>
  <c r="B93" i="37" s="1"/>
  <c r="B94" i="37" s="1"/>
  <c r="B95" i="37" s="1"/>
  <c r="B96" i="37" s="1"/>
  <c r="B97" i="37" s="1"/>
  <c r="B98" i="37" s="1"/>
  <c r="B99" i="37" s="1"/>
  <c r="B100" i="37" s="1"/>
  <c r="B101" i="37" s="1"/>
  <c r="B102" i="37" s="1"/>
  <c r="B103" i="37" s="1"/>
  <c r="B104" i="37" s="1"/>
  <c r="B105" i="37" s="1"/>
  <c r="B106" i="37" s="1"/>
  <c r="B107" i="37" s="1"/>
  <c r="B108" i="37" s="1"/>
  <c r="B109" i="37" s="1"/>
  <c r="B110" i="37" s="1"/>
  <c r="B111" i="37" s="1"/>
  <c r="B112" i="37" s="1"/>
  <c r="B113" i="37" s="1"/>
  <c r="B114" i="37" s="1"/>
  <c r="B115" i="37" s="1"/>
  <c r="B116" i="37" s="1"/>
  <c r="B117" i="37" s="1"/>
  <c r="B118" i="37" s="1"/>
  <c r="B119" i="37" s="1"/>
  <c r="B120" i="37" s="1"/>
  <c r="B121" i="37" s="1"/>
  <c r="B122" i="37" s="1"/>
  <c r="B123" i="37" s="1"/>
  <c r="B124" i="37" s="1"/>
  <c r="B125" i="37" s="1"/>
  <c r="B126" i="37" s="1"/>
  <c r="B127" i="37" s="1"/>
  <c r="B128" i="37" s="1"/>
  <c r="B129" i="37" s="1"/>
  <c r="B130" i="37" s="1"/>
  <c r="B131" i="37" s="1"/>
  <c r="B132" i="37" s="1"/>
  <c r="B133" i="37" s="1"/>
  <c r="B134" i="37" s="1"/>
  <c r="B135" i="37" s="1"/>
  <c r="B136" i="37" s="1"/>
  <c r="B137" i="37" s="1"/>
  <c r="B138" i="37" s="1"/>
  <c r="B139" i="37" s="1"/>
  <c r="B140" i="37" s="1"/>
  <c r="B141" i="37" s="1"/>
  <c r="B142" i="37" s="1"/>
  <c r="B143" i="37" s="1"/>
  <c r="B144" i="37" s="1"/>
  <c r="B145" i="37" s="1"/>
  <c r="B146" i="37" s="1"/>
  <c r="B147" i="37" s="1"/>
  <c r="B148" i="37" s="1"/>
  <c r="B149" i="37" s="1"/>
  <c r="B150" i="37" s="1"/>
  <c r="B151" i="37" s="1"/>
  <c r="B152" i="37" s="1"/>
  <c r="B153" i="37" s="1"/>
  <c r="B154" i="37" s="1"/>
  <c r="B155" i="37" s="1"/>
  <c r="B156" i="37" s="1"/>
  <c r="B157" i="37" s="1"/>
  <c r="B158" i="37" s="1"/>
  <c r="B159" i="37" s="1"/>
  <c r="B160" i="37" s="1"/>
  <c r="B161" i="37" s="1"/>
  <c r="B162" i="37" s="1"/>
  <c r="B163" i="37" s="1"/>
  <c r="B164" i="37" s="1"/>
  <c r="B165" i="37" s="1"/>
  <c r="B166" i="37" s="1"/>
  <c r="B167" i="37" s="1"/>
  <c r="B168" i="37" s="1"/>
  <c r="B169" i="37" s="1"/>
  <c r="B170" i="37" s="1"/>
  <c r="B171" i="37" s="1"/>
  <c r="B172" i="37" s="1"/>
  <c r="B173" i="37" s="1"/>
  <c r="B174" i="37" s="1"/>
  <c r="B175" i="37" s="1"/>
  <c r="B176" i="37" s="1"/>
  <c r="B177" i="37" s="1"/>
  <c r="B178" i="37" s="1"/>
  <c r="B179" i="37" s="1"/>
  <c r="B180" i="37" s="1"/>
  <c r="B181" i="37" s="1"/>
  <c r="B182" i="37" s="1"/>
  <c r="B183" i="37" s="1"/>
  <c r="B184" i="37" s="1"/>
  <c r="B185" i="37" s="1"/>
  <c r="B186" i="37" s="1"/>
  <c r="B187" i="37" s="1"/>
  <c r="B188" i="37" s="1"/>
  <c r="B189" i="37" s="1"/>
  <c r="B190" i="37" s="1"/>
  <c r="B191" i="37" s="1"/>
  <c r="B192" i="37" s="1"/>
  <c r="B193" i="37" s="1"/>
  <c r="B194" i="37" s="1"/>
  <c r="B195" i="37" s="1"/>
  <c r="B196" i="37" s="1"/>
  <c r="B197" i="37" s="1"/>
  <c r="B198" i="37" s="1"/>
  <c r="B199" i="37" s="1"/>
  <c r="B200" i="37" s="1"/>
  <c r="B201" i="37" s="1"/>
  <c r="B202" i="37" s="1"/>
  <c r="B203" i="37" s="1"/>
  <c r="B204" i="37" s="1"/>
  <c r="B205" i="37" s="1"/>
  <c r="B206" i="37" s="1"/>
  <c r="B207" i="37" s="1"/>
  <c r="B208" i="37" s="1"/>
  <c r="B209" i="37" s="1"/>
  <c r="B210" i="37" s="1"/>
  <c r="B211" i="37" s="1"/>
  <c r="B212" i="37" s="1"/>
  <c r="B213" i="37" s="1"/>
  <c r="B214" i="37" s="1"/>
  <c r="B215" i="37" s="1"/>
  <c r="B216" i="37" s="1"/>
  <c r="B217" i="37" s="1"/>
  <c r="B218" i="37" s="1"/>
  <c r="B219" i="37" s="1"/>
  <c r="B220" i="37" s="1"/>
  <c r="B221" i="37" s="1"/>
  <c r="B222" i="37" s="1"/>
  <c r="B223" i="37" s="1"/>
  <c r="B224" i="37" s="1"/>
  <c r="B225" i="37" s="1"/>
  <c r="B226" i="37" s="1"/>
  <c r="B227" i="37" s="1"/>
  <c r="B228" i="37" s="1"/>
  <c r="B229" i="37" s="1"/>
  <c r="B230" i="37" s="1"/>
  <c r="B231" i="37" s="1"/>
  <c r="B232" i="37" s="1"/>
  <c r="B233" i="37" s="1"/>
  <c r="B234" i="37" s="1"/>
  <c r="B235" i="37" s="1"/>
  <c r="B236" i="37" s="1"/>
  <c r="B237" i="37" s="1"/>
  <c r="B238" i="37" s="1"/>
  <c r="B239" i="37" s="1"/>
  <c r="B240" i="37" s="1"/>
  <c r="B241" i="37" s="1"/>
  <c r="B242" i="37" s="1"/>
  <c r="B243" i="37" s="1"/>
  <c r="B244" i="37" s="1"/>
  <c r="B245" i="37" s="1"/>
  <c r="B246" i="37" s="1"/>
  <c r="B247" i="37" s="1"/>
  <c r="B248" i="37" s="1"/>
  <c r="B249" i="37" s="1"/>
  <c r="B250" i="37" s="1"/>
  <c r="B251" i="37" s="1"/>
  <c r="B252" i="37" s="1"/>
  <c r="B253" i="37" s="1"/>
  <c r="B254" i="37" s="1"/>
  <c r="B255" i="37" s="1"/>
  <c r="B256" i="37" s="1"/>
  <c r="B257" i="37" s="1"/>
  <c r="B258" i="37" s="1"/>
  <c r="B259" i="37" s="1"/>
  <c r="B260" i="37" s="1"/>
  <c r="B261" i="37" s="1"/>
  <c r="B262" i="37" s="1"/>
  <c r="B263" i="37" s="1"/>
  <c r="B264" i="37" s="1"/>
  <c r="B265" i="37" s="1"/>
  <c r="B266" i="37" s="1"/>
  <c r="B267" i="37" s="1"/>
  <c r="B268" i="37" s="1"/>
  <c r="B269" i="37" s="1"/>
  <c r="B270" i="37" s="1"/>
  <c r="B271" i="37" s="1"/>
  <c r="B272" i="37" s="1"/>
  <c r="B273" i="37" s="1"/>
  <c r="B274" i="37" s="1"/>
  <c r="B275" i="37" s="1"/>
  <c r="B276" i="37" s="1"/>
  <c r="B277" i="37" s="1"/>
  <c r="B278" i="37" s="1"/>
  <c r="B279" i="37" s="1"/>
  <c r="B280" i="37" s="1"/>
  <c r="B281" i="37" s="1"/>
  <c r="B282" i="37" s="1"/>
  <c r="B283" i="37" s="1"/>
  <c r="B284" i="37" s="1"/>
  <c r="B285" i="37" s="1"/>
  <c r="B286" i="37" s="1"/>
  <c r="B287" i="37" s="1"/>
  <c r="B288" i="37" s="1"/>
  <c r="B289" i="37" s="1"/>
  <c r="B290" i="37" s="1"/>
  <c r="B291" i="37" s="1"/>
  <c r="B292" i="37" s="1"/>
  <c r="B293" i="37" s="1"/>
  <c r="B294" i="37" s="1"/>
  <c r="B295" i="37" s="1"/>
  <c r="B296" i="37" s="1"/>
  <c r="B297" i="37" s="1"/>
  <c r="B298" i="37" s="1"/>
  <c r="B299" i="37" s="1"/>
  <c r="B300" i="37" s="1"/>
  <c r="B301" i="37" s="1"/>
  <c r="B302" i="37" s="1"/>
  <c r="B303" i="37" s="1"/>
  <c r="B304" i="37" s="1"/>
  <c r="B305" i="37" s="1"/>
  <c r="B306" i="37" s="1"/>
  <c r="B307" i="37" s="1"/>
  <c r="B308" i="37" s="1"/>
  <c r="B309" i="37" s="1"/>
  <c r="B310" i="37" s="1"/>
  <c r="B311" i="37" s="1"/>
  <c r="B312" i="37" s="1"/>
  <c r="B313" i="37" s="1"/>
  <c r="B314" i="37" s="1"/>
  <c r="B315" i="37" s="1"/>
  <c r="B316" i="37" s="1"/>
  <c r="B317" i="37" s="1"/>
  <c r="B318" i="37" s="1"/>
  <c r="B319" i="37" s="1"/>
  <c r="B320" i="37" s="1"/>
  <c r="B321" i="37" s="1"/>
  <c r="B322" i="37" s="1"/>
  <c r="B323" i="37" s="1"/>
  <c r="B324" i="37" s="1"/>
  <c r="B325" i="37" s="1"/>
  <c r="B326" i="37" s="1"/>
  <c r="B327" i="37" s="1"/>
  <c r="B328" i="37" s="1"/>
  <c r="B329" i="37" s="1"/>
  <c r="B330" i="37" s="1"/>
  <c r="B331" i="37" s="1"/>
  <c r="B332" i="37" s="1"/>
  <c r="B333" i="37" s="1"/>
  <c r="B334" i="37" s="1"/>
  <c r="B335" i="37" s="1"/>
  <c r="B336" i="37" s="1"/>
  <c r="B337" i="37" s="1"/>
  <c r="B338" i="37" s="1"/>
  <c r="B339" i="37" s="1"/>
  <c r="B340" i="37" s="1"/>
  <c r="B341" i="37" s="1"/>
  <c r="B342" i="37" s="1"/>
  <c r="B343" i="37" s="1"/>
  <c r="B344" i="37" s="1"/>
  <c r="B345" i="37" s="1"/>
  <c r="B346" i="37" s="1"/>
  <c r="B347" i="37" s="1"/>
  <c r="B348" i="37" s="1"/>
  <c r="B349" i="37" s="1"/>
  <c r="B350" i="37" s="1"/>
  <c r="B351" i="37" s="1"/>
  <c r="B352" i="37" s="1"/>
  <c r="B353" i="37" s="1"/>
  <c r="B354" i="37" s="1"/>
  <c r="B355" i="37" s="1"/>
  <c r="B356" i="37" s="1"/>
  <c r="B357" i="37" s="1"/>
  <c r="B358" i="37" s="1"/>
  <c r="B359" i="37" s="1"/>
  <c r="B360" i="37" s="1"/>
  <c r="B361" i="37" s="1"/>
  <c r="B362" i="37" s="1"/>
  <c r="B363" i="37" s="1"/>
  <c r="B364" i="37" s="1"/>
  <c r="B365" i="37" s="1"/>
  <c r="B366" i="37" s="1"/>
  <c r="B367" i="37" s="1"/>
  <c r="B368" i="37" s="1"/>
  <c r="B369" i="37" s="1"/>
  <c r="B370" i="37" s="1"/>
  <c r="B371" i="37" s="1"/>
  <c r="B372" i="37" s="1"/>
  <c r="B373" i="37" s="1"/>
  <c r="B374" i="37" s="1"/>
  <c r="B375" i="37" s="1"/>
  <c r="B376" i="37" s="1"/>
  <c r="B377" i="37" s="1"/>
  <c r="B378" i="37" s="1"/>
  <c r="B379" i="37" s="1"/>
  <c r="B380" i="37" s="1"/>
  <c r="B381" i="37" s="1"/>
  <c r="B382" i="37" s="1"/>
  <c r="B383" i="37" s="1"/>
  <c r="B384" i="37" s="1"/>
  <c r="B385" i="37" s="1"/>
  <c r="B386" i="37" s="1"/>
  <c r="B387" i="37" s="1"/>
  <c r="B388" i="37" s="1"/>
  <c r="B389" i="37" s="1"/>
  <c r="B390" i="37" s="1"/>
  <c r="B391" i="37" s="1"/>
  <c r="B392" i="37" s="1"/>
  <c r="B393" i="37" s="1"/>
  <c r="B394" i="37" s="1"/>
  <c r="B395" i="37" s="1"/>
  <c r="B396" i="37" s="1"/>
  <c r="B397" i="37" s="1"/>
  <c r="B398" i="37" s="1"/>
  <c r="B399" i="37" s="1"/>
  <c r="B400" i="37" s="1"/>
  <c r="B401" i="37" s="1"/>
  <c r="B402" i="37" s="1"/>
  <c r="B403" i="37" s="1"/>
  <c r="B404" i="37" s="1"/>
  <c r="B405" i="37" s="1"/>
  <c r="B406" i="37" s="1"/>
  <c r="B407" i="37" s="1"/>
  <c r="B408" i="37" s="1"/>
  <c r="B409" i="37" s="1"/>
  <c r="B410" i="37" s="1"/>
  <c r="B411" i="37" s="1"/>
  <c r="B412" i="37" s="1"/>
  <c r="B413" i="37" s="1"/>
  <c r="B414" i="37" s="1"/>
  <c r="B415" i="37" s="1"/>
  <c r="B416" i="37" s="1"/>
  <c r="B417" i="37" s="1"/>
  <c r="B418" i="37" s="1"/>
  <c r="B419" i="37" s="1"/>
  <c r="B420" i="37" s="1"/>
  <c r="B421" i="37" s="1"/>
  <c r="B422" i="37" s="1"/>
  <c r="B423" i="37" s="1"/>
  <c r="B424" i="37" s="1"/>
  <c r="B425" i="37" s="1"/>
  <c r="B426" i="37" s="1"/>
  <c r="B427" i="37" s="1"/>
  <c r="B428" i="37" s="1"/>
  <c r="B429" i="37" s="1"/>
  <c r="B430" i="37" s="1"/>
  <c r="B431" i="37" s="1"/>
  <c r="B432" i="37" s="1"/>
  <c r="B433" i="37" s="1"/>
  <c r="B434" i="37" s="1"/>
  <c r="B435" i="37" s="1"/>
  <c r="B436" i="37" s="1"/>
  <c r="B437" i="37" s="1"/>
  <c r="B438" i="37" s="1"/>
  <c r="B439" i="37" s="1"/>
  <c r="B440" i="37" s="1"/>
  <c r="B441" i="37" s="1"/>
  <c r="B442" i="37" s="1"/>
  <c r="B443" i="37" s="1"/>
  <c r="B444" i="37" s="1"/>
  <c r="B445" i="37" s="1"/>
  <c r="B446" i="37" s="1"/>
  <c r="B447" i="37" s="1"/>
  <c r="B448" i="37" s="1"/>
  <c r="B449" i="37" s="1"/>
  <c r="B450" i="37" s="1"/>
  <c r="B451" i="37" s="1"/>
  <c r="B452" i="37" s="1"/>
  <c r="B453" i="37" s="1"/>
  <c r="B454" i="37" s="1"/>
  <c r="B455" i="37" s="1"/>
  <c r="B456" i="37" s="1"/>
  <c r="B457" i="37" s="1"/>
  <c r="B458" i="37" s="1"/>
  <c r="B459" i="37" s="1"/>
  <c r="B460" i="37" s="1"/>
  <c r="B461" i="37" s="1"/>
  <c r="B462" i="37" s="1"/>
  <c r="B463" i="37" s="1"/>
  <c r="B464" i="37" s="1"/>
  <c r="B465" i="37" s="1"/>
  <c r="B466" i="37" s="1"/>
  <c r="B467" i="37" s="1"/>
  <c r="B468" i="37" s="1"/>
  <c r="B469" i="37" s="1"/>
  <c r="B470" i="37" s="1"/>
  <c r="B471" i="37" s="1"/>
  <c r="B472" i="37" s="1"/>
  <c r="B473" i="37" s="1"/>
  <c r="B474" i="37" s="1"/>
  <c r="B475" i="37" s="1"/>
  <c r="B476" i="37" s="1"/>
  <c r="B477" i="37" s="1"/>
  <c r="B478" i="37" s="1"/>
  <c r="B479" i="37" s="1"/>
  <c r="B480" i="37" s="1"/>
  <c r="B481" i="37" s="1"/>
  <c r="B482" i="37" s="1"/>
  <c r="B483" i="37" s="1"/>
  <c r="B484" i="37" s="1"/>
  <c r="B485" i="37" s="1"/>
  <c r="B486" i="37" s="1"/>
  <c r="B487" i="37" s="1"/>
  <c r="B488" i="37" s="1"/>
  <c r="B489" i="37" s="1"/>
  <c r="B490" i="37" s="1"/>
  <c r="B491" i="37" s="1"/>
  <c r="B492" i="37" s="1"/>
  <c r="B493" i="37" s="1"/>
  <c r="B494" i="37" s="1"/>
  <c r="B495" i="37" s="1"/>
  <c r="B496" i="37" s="1"/>
  <c r="B497" i="37" s="1"/>
  <c r="B498" i="37" s="1"/>
  <c r="B499" i="37" s="1"/>
  <c r="B500" i="37" s="1"/>
  <c r="B501" i="37" s="1"/>
  <c r="B502" i="37" s="1"/>
  <c r="B503" i="37" s="1"/>
  <c r="B504" i="37" s="1"/>
  <c r="B505" i="37" s="1"/>
  <c r="B506" i="37" s="1"/>
  <c r="B507" i="37" s="1"/>
  <c r="B508" i="37" s="1"/>
  <c r="B509" i="37" s="1"/>
  <c r="B510" i="37" s="1"/>
  <c r="B511" i="37" s="1"/>
  <c r="B512" i="37" s="1"/>
  <c r="B513" i="37" s="1"/>
  <c r="B514" i="37" s="1"/>
  <c r="B515" i="37" s="1"/>
  <c r="E4" i="37"/>
  <c r="E3" i="37"/>
  <c r="N516" i="39" l="1"/>
  <c r="P6" i="39" s="1"/>
  <c r="I516" i="37"/>
  <c r="N516" i="38"/>
  <c r="B13" i="28" l="1"/>
  <c r="P6" i="38"/>
  <c r="Q6" i="4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<sst xmlns="http://schemas.openxmlformats.org/spreadsheetml/2006/main" count="198" uniqueCount="69">
  <si>
    <t>STUDENT FULL NAME</t>
  </si>
  <si>
    <t>FEES DUE</t>
  </si>
  <si>
    <t>USO Membership No.</t>
  </si>
  <si>
    <t>Name of Principal</t>
  </si>
  <si>
    <t>Name of USO Test Coordinator</t>
  </si>
  <si>
    <t>Sl.
No.</t>
  </si>
  <si>
    <t>GENDER</t>
  </si>
  <si>
    <t>STD</t>
  </si>
  <si>
    <t>Printed Book</t>
  </si>
  <si>
    <t>Fee :</t>
  </si>
  <si>
    <t>School Details</t>
  </si>
  <si>
    <t>Mobile No. (USO Test Coordinator)</t>
  </si>
  <si>
    <t>Mobile No. (Principal)</t>
  </si>
  <si>
    <t>Payment can be made as follows:</t>
  </si>
  <si>
    <t>Email (USO Test Coordinator)</t>
  </si>
  <si>
    <t>TOTAL TESTS FEES DUE:</t>
  </si>
  <si>
    <t>Email Address (Principal)</t>
  </si>
  <si>
    <r>
      <rPr>
        <b/>
        <sz val="11"/>
        <color rgb="FFFF0000"/>
        <rFont val="Calibri"/>
        <family val="2"/>
        <scheme val="minor"/>
      </rPr>
      <t xml:space="preserve">Required Study Material </t>
    </r>
    <r>
      <rPr>
        <b/>
        <sz val="11"/>
        <color theme="1"/>
        <rFont val="Calibri"/>
        <family val="2"/>
        <scheme val="minor"/>
      </rPr>
      <t xml:space="preserve">
(select from dropdown)</t>
    </r>
  </si>
  <si>
    <t>E-book</t>
  </si>
  <si>
    <t>School Name and Address:</t>
  </si>
  <si>
    <t>School Name &amp; Address</t>
  </si>
  <si>
    <t>Std.I</t>
  </si>
  <si>
    <t>Std.II</t>
  </si>
  <si>
    <t>Std.III</t>
  </si>
  <si>
    <t>Std.IV</t>
  </si>
  <si>
    <t>Std.V</t>
  </si>
  <si>
    <t>Std. IX</t>
  </si>
  <si>
    <t>Std. X</t>
  </si>
  <si>
    <t>Std. XI</t>
  </si>
  <si>
    <t>Std. XII</t>
  </si>
  <si>
    <t>Std.VI</t>
  </si>
  <si>
    <t>Std.VII</t>
  </si>
  <si>
    <t>Std.VIII</t>
  </si>
  <si>
    <t>CATEGORY</t>
  </si>
  <si>
    <t>USO NATIONAL TESTS 2026</t>
  </si>
  <si>
    <t>Ttl</t>
  </si>
  <si>
    <t>SCHOOL ADDRESS</t>
  </si>
  <si>
    <t>SCHOOL NAME</t>
  </si>
  <si>
    <t>Roll Number</t>
  </si>
  <si>
    <t xml:space="preserve">School Code: </t>
  </si>
  <si>
    <t xml:space="preserve"> </t>
  </si>
  <si>
    <t>Roll Numbers</t>
  </si>
  <si>
    <r>
      <t xml:space="preserve">
</t>
    </r>
    <r>
      <rPr>
        <b/>
        <sz val="22"/>
        <color rgb="FF0070C0"/>
        <rFont val="Calibri"/>
        <family val="2"/>
        <scheme val="minor"/>
      </rPr>
      <t>UNITED SCHOOLS ORGANISATION OF INDIA</t>
    </r>
    <r>
      <rPr>
        <b/>
        <sz val="22"/>
        <color theme="1"/>
        <rFont val="Calibri"/>
        <family val="2"/>
        <scheme val="minor"/>
      </rPr>
      <t xml:space="preserve">
</t>
    </r>
    <r>
      <rPr>
        <b/>
        <sz val="14"/>
        <color rgb="FFFFC000"/>
        <rFont val="Calibri"/>
        <family val="2"/>
        <scheme val="minor"/>
      </rPr>
      <t>Empowering Educators since 1951</t>
    </r>
  </si>
  <si>
    <t>PAYMENT INSTRUCTIONS</t>
  </si>
  <si>
    <t>ADDRESS</t>
  </si>
  <si>
    <t>SCHOOL  NAME</t>
  </si>
  <si>
    <t>ROLL NUMBERS</t>
  </si>
  <si>
    <t>Junior</t>
  </si>
  <si>
    <t>Pre-Sr</t>
  </si>
  <si>
    <t>Senior</t>
  </si>
  <si>
    <t>Total:</t>
  </si>
  <si>
    <t>Pre-Senior</t>
  </si>
  <si>
    <t>PERCENTAGE</t>
  </si>
  <si>
    <t>POSITION</t>
  </si>
  <si>
    <t>WHAT THEY WILL RECEIVE</t>
  </si>
  <si>
    <r>
      <rPr>
        <sz val="11"/>
        <color theme="2" tint="-0.749992370372631"/>
        <rFont val="Aptos Display"/>
        <family val="2"/>
      </rPr>
      <t>1. Demand Draft in the name of</t>
    </r>
    <r>
      <rPr>
        <b/>
        <sz val="11"/>
        <color theme="5" tint="-0.249977111117893"/>
        <rFont val="Aptos Display"/>
        <family val="2"/>
      </rPr>
      <t xml:space="preserve"> </t>
    </r>
    <r>
      <rPr>
        <b/>
        <sz val="11"/>
        <color theme="1"/>
        <rFont val="Aptos Display"/>
        <family val="2"/>
      </rPr>
      <t>"United Schools Organisation of India"</t>
    </r>
  </si>
  <si>
    <r>
      <rPr>
        <sz val="11"/>
        <color theme="2" tint="-0.749992370372631"/>
        <rFont val="Aptos Display"/>
        <family val="2"/>
      </rPr>
      <t>2. Online transfer:</t>
    </r>
    <r>
      <rPr>
        <sz val="11"/>
        <color theme="1"/>
        <rFont val="Aptos Display"/>
        <family val="2"/>
      </rPr>
      <t xml:space="preserve"> </t>
    </r>
    <r>
      <rPr>
        <b/>
        <i/>
        <sz val="11"/>
        <color theme="1"/>
        <rFont val="Aptos Display"/>
        <family val="2"/>
      </rPr>
      <t>Instructions as follows:</t>
    </r>
  </si>
  <si>
    <r>
      <rPr>
        <sz val="11"/>
        <color theme="2" tint="-0.749992370372631"/>
        <rFont val="Aptos Display"/>
        <family val="2"/>
      </rPr>
      <t xml:space="preserve">Account Name :  </t>
    </r>
    <r>
      <rPr>
        <sz val="11"/>
        <color theme="1"/>
        <rFont val="Aptos Display"/>
        <family val="2"/>
      </rPr>
      <t xml:space="preserve">      </t>
    </r>
    <r>
      <rPr>
        <b/>
        <sz val="11"/>
        <color theme="1"/>
        <rFont val="Aptos Display"/>
        <family val="2"/>
      </rPr>
      <t>United Schools Organisation of India</t>
    </r>
  </si>
  <si>
    <r>
      <rPr>
        <sz val="11"/>
        <color theme="2" tint="-0.749992370372631"/>
        <rFont val="Aptos Display"/>
        <family val="2"/>
      </rPr>
      <t xml:space="preserve">Account Number:  </t>
    </r>
    <r>
      <rPr>
        <sz val="11"/>
        <color theme="1"/>
        <rFont val="Aptos Display"/>
        <family val="2"/>
      </rPr>
      <t xml:space="preserve">  </t>
    </r>
    <r>
      <rPr>
        <b/>
        <sz val="11"/>
        <color theme="1"/>
        <rFont val="Aptos Display"/>
        <family val="2"/>
      </rPr>
      <t>5331-044-1492</t>
    </r>
  </si>
  <si>
    <r>
      <rPr>
        <sz val="11"/>
        <color theme="2" tint="-0.749992370372631"/>
        <rFont val="Aptos Display"/>
        <family val="2"/>
      </rPr>
      <t>IFSC/RTGS Code:</t>
    </r>
    <r>
      <rPr>
        <sz val="11"/>
        <color theme="1"/>
        <rFont val="Aptos Display"/>
        <family val="2"/>
      </rPr>
      <t xml:space="preserve">   </t>
    </r>
    <r>
      <rPr>
        <b/>
        <sz val="11"/>
        <color theme="1"/>
        <rFont val="Aptos Display"/>
        <family val="2"/>
      </rPr>
      <t>SCBL0036042</t>
    </r>
  </si>
  <si>
    <r>
      <rPr>
        <sz val="11"/>
        <color theme="2" tint="-0.749992370372631"/>
        <rFont val="Aptos Display"/>
        <family val="2"/>
      </rPr>
      <t xml:space="preserve">Name of Bank :     </t>
    </r>
    <r>
      <rPr>
        <sz val="11"/>
        <color theme="1"/>
        <rFont val="Aptos Display"/>
        <family val="2"/>
      </rPr>
      <t xml:space="preserve">     </t>
    </r>
    <r>
      <rPr>
        <b/>
        <sz val="11"/>
        <color theme="1"/>
        <rFont val="Aptos Display"/>
        <family val="2"/>
      </rPr>
      <t>Standard Chartered Bank</t>
    </r>
  </si>
  <si>
    <r>
      <rPr>
        <sz val="11"/>
        <color theme="2" tint="-0.749992370372631"/>
        <rFont val="Aptos Display"/>
        <family val="2"/>
      </rPr>
      <t xml:space="preserve">Branch Address:   </t>
    </r>
    <r>
      <rPr>
        <sz val="11"/>
        <color theme="1"/>
        <rFont val="Aptos Display"/>
        <family val="2"/>
      </rPr>
      <t xml:space="preserve">    </t>
    </r>
    <r>
      <rPr>
        <b/>
        <sz val="11"/>
        <color theme="1"/>
        <rFont val="Aptos Display"/>
        <family val="2"/>
      </rPr>
      <t>E-26, Saket, New Delhi-110017</t>
    </r>
  </si>
  <si>
    <t>7th MENTAL MATH TEST (2026)</t>
  </si>
  <si>
    <t>7th MINI G.K TEST (2026)</t>
  </si>
  <si>
    <t>7th MINI I.T &amp; A.I TEST (2026)</t>
  </si>
  <si>
    <t>2nd ENGLISH SKILLS TEST (2026)</t>
  </si>
  <si>
    <t>69th UN INFORMATION TEST (2026)</t>
  </si>
  <si>
    <t>76th GENERAL KNOWLEDGE TEST (2026)</t>
  </si>
  <si>
    <t>10TH IT &amp; AI TEST (2026)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</si>
</sst>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₹&quot;\ #,##0"/>
    <numFmt numFmtId="165" formatCode="&quot;₹&quot;\ #,##0.00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1"/>
      <color theme="1"/>
      <name val="Aptos Display"/>
      <family val="2"/>
    </font>
    <font>
      <b/>
      <sz val="16"/>
      <color theme="1"/>
      <name val="Aptos Display"/>
      <family val="2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rgb="FFFFC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theme="5" tint="-0.249977111117893"/>
      <name val="Aptos Display"/>
      <family val="2"/>
    </font>
    <font>
      <b/>
      <sz val="16"/>
      <color theme="0"/>
      <name val="Aptos Display"/>
      <family val="2"/>
    </font>
    <font>
      <b/>
      <sz val="11"/>
      <color theme="1"/>
      <name val="Aptos Display"/>
      <family val="2"/>
    </font>
    <font>
      <b/>
      <sz val="12"/>
      <color theme="0"/>
      <name val="Calibri"/>
      <family val="2"/>
      <scheme val="minor"/>
    </font>
    <font>
      <b/>
      <sz val="22"/>
      <color rgb="FF0070C0"/>
      <name val="Calibri"/>
      <family val="2"/>
      <scheme val="minor"/>
    </font>
    <font>
      <b/>
      <sz val="10"/>
      <color rgb="FFFF505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b/>
      <sz val="9"/>
      <color theme="1"/>
      <name val="Aptos"/>
      <family val="2"/>
    </font>
    <font>
      <b/>
      <i/>
      <sz val="11"/>
      <color theme="1"/>
      <name val="Aptos Display"/>
      <family val="2"/>
    </font>
    <font>
      <b/>
      <sz val="12"/>
      <color theme="2" tint="-0.499984740745262"/>
      <name val="Aptos Display"/>
      <family val="2"/>
    </font>
    <font>
      <b/>
      <sz val="14"/>
      <color theme="2" tint="-0.499984740745262"/>
      <name val="Aptos Display"/>
      <family val="2"/>
    </font>
    <font>
      <sz val="11"/>
      <color theme="2" tint="-0.749992370372631"/>
      <name val="Aptos Display"/>
      <family val="2"/>
    </font>
  </fonts>
  <fills count="18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3D30B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-0.249977111117893"/>
        <bgColor indexed="64"/>
      </patternFill>
    </fill>
  </fills>
  <borders count="4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25">
    <xf numFmtId="0" fontId="0" fillId="0" borderId="0" xfId="0"/>
    <xf numFmtId="164" fontId="1" fillId="4" borderId="2" xfId="0" applyNumberFormat="1" applyFont="1" applyFill="1" applyBorder="1" applyProtection="1">
      <protection hidden="1"/>
    </xf>
    <xf numFmtId="0" fontId="10" fillId="0" borderId="2" xfId="0" applyFont="1" applyBorder="1" applyProtection="1"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0" borderId="2" xfId="0" applyFont="1" applyBorder="1" applyProtection="1">
      <protection hidden="1"/>
    </xf>
    <xf numFmtId="0" fontId="0" fillId="0" borderId="0" xfId="0" applyAlignment="1">
      <alignment horizontal="center"/>
    </xf>
    <xf numFmtId="0" fontId="4" fillId="5" borderId="2" xfId="0" applyFont="1" applyFill="1" applyBorder="1"/>
    <xf numFmtId="0" fontId="0" fillId="4" borderId="2" xfId="0" applyFill="1" applyBorder="1"/>
    <xf numFmtId="0" fontId="0" fillId="4" borderId="2" xfId="0" applyFill="1" applyBorder="1" applyAlignment="1">
      <alignment horizontal="center"/>
    </xf>
    <xf numFmtId="0" fontId="1" fillId="7" borderId="2" xfId="0" applyFont="1" applyFill="1" applyBorder="1" applyProtection="1">
      <protection hidden="1"/>
    </xf>
    <xf numFmtId="0" fontId="1" fillId="8" borderId="2" xfId="0" applyFont="1" applyFill="1" applyBorder="1" applyProtection="1">
      <protection hidden="1"/>
    </xf>
    <xf numFmtId="0" fontId="0" fillId="0" borderId="0" xfId="0" applyAlignment="1">
      <alignment horizontal="right"/>
    </xf>
    <xf numFmtId="0" fontId="0" fillId="0" borderId="0" xfId="0" applyProtection="1">
      <protection hidden="1"/>
    </xf>
    <xf numFmtId="164" fontId="0" fillId="9" borderId="0" xfId="0" applyNumberFormat="1" applyFill="1" applyProtection="1">
      <protection hidden="1"/>
    </xf>
    <xf numFmtId="0" fontId="0" fillId="9" borderId="0" xfId="0" applyFill="1" applyAlignment="1">
      <alignment horizontal="right"/>
    </xf>
    <xf numFmtId="0" fontId="10" fillId="0" borderId="7" xfId="0" applyFont="1" applyBorder="1" applyAlignment="1">
      <alignment horizontal="center" vertical="center"/>
    </xf>
    <xf numFmtId="0" fontId="10" fillId="0" borderId="7" xfId="0" applyFont="1" applyBorder="1" applyAlignment="1" applyProtection="1">
      <alignment horizontal="center" vertical="center"/>
      <protection hidden="1"/>
    </xf>
    <xf numFmtId="0" fontId="0" fillId="4" borderId="7" xfId="0" applyFill="1" applyBorder="1"/>
    <xf numFmtId="0" fontId="0" fillId="4" borderId="27" xfId="0" applyFill="1" applyBorder="1"/>
    <xf numFmtId="0" fontId="0" fillId="4" borderId="28" xfId="0" applyFill="1" applyBorder="1"/>
    <xf numFmtId="0" fontId="0" fillId="4" borderId="28" xfId="0" applyFill="1" applyBorder="1" applyAlignment="1">
      <alignment horizontal="center"/>
    </xf>
    <xf numFmtId="164" fontId="1" fillId="4" borderId="28" xfId="0" applyNumberFormat="1" applyFont="1" applyFill="1" applyBorder="1" applyProtection="1">
      <protection hidden="1"/>
    </xf>
    <xf numFmtId="0" fontId="10" fillId="0" borderId="6" xfId="0" applyFont="1" applyBorder="1" applyProtection="1">
      <protection hidden="1"/>
    </xf>
    <xf numFmtId="0" fontId="0" fillId="10" borderId="0" xfId="0" applyFill="1" applyAlignment="1">
      <alignment horizontal="center"/>
    </xf>
    <xf numFmtId="0" fontId="0" fillId="10" borderId="0" xfId="0" applyFill="1" applyAlignment="1" applyProtection="1">
      <alignment horizontal="center"/>
      <protection hidden="1"/>
    </xf>
    <xf numFmtId="0" fontId="1" fillId="10" borderId="2" xfId="0" applyFont="1" applyFill="1" applyBorder="1" applyProtection="1">
      <protection hidden="1"/>
    </xf>
    <xf numFmtId="0" fontId="0" fillId="11" borderId="0" xfId="0" applyFill="1" applyAlignment="1">
      <alignment horizontal="center"/>
    </xf>
    <xf numFmtId="0" fontId="0" fillId="11" borderId="0" xfId="0" applyFill="1" applyAlignment="1" applyProtection="1">
      <alignment horizontal="center"/>
      <protection hidden="1"/>
    </xf>
    <xf numFmtId="0" fontId="1" fillId="11" borderId="2" xfId="0" applyFont="1" applyFill="1" applyBorder="1" applyProtection="1">
      <protection hidden="1"/>
    </xf>
    <xf numFmtId="0" fontId="0" fillId="12" borderId="0" xfId="0" applyFill="1" applyAlignment="1">
      <alignment horizontal="center"/>
    </xf>
    <xf numFmtId="0" fontId="0" fillId="12" borderId="0" xfId="0" applyFill="1" applyAlignment="1" applyProtection="1">
      <alignment horizontal="center"/>
      <protection hidden="1"/>
    </xf>
    <xf numFmtId="0" fontId="1" fillId="12" borderId="2" xfId="0" applyFont="1" applyFill="1" applyBorder="1" applyProtection="1">
      <protection hidden="1"/>
    </xf>
    <xf numFmtId="0" fontId="0" fillId="13" borderId="0" xfId="0" applyFill="1" applyAlignment="1">
      <alignment horizontal="right"/>
    </xf>
    <xf numFmtId="164" fontId="0" fillId="13" borderId="0" xfId="0" applyNumberFormat="1" applyFill="1" applyProtection="1">
      <protection hidden="1"/>
    </xf>
    <xf numFmtId="0" fontId="0" fillId="13" borderId="2" xfId="0" applyFill="1" applyBorder="1" applyAlignment="1" applyProtection="1">
      <alignment horizontal="center"/>
      <protection hidden="1"/>
    </xf>
    <xf numFmtId="164" fontId="0" fillId="13" borderId="2" xfId="0" applyNumberFormat="1" applyFill="1" applyBorder="1" applyProtection="1">
      <protection hidden="1"/>
    </xf>
    <xf numFmtId="0" fontId="0" fillId="13" borderId="12" xfId="0" applyFill="1" applyBorder="1" applyAlignment="1">
      <alignment horizontal="center"/>
    </xf>
    <xf numFmtId="0" fontId="1" fillId="14" borderId="0" xfId="0" applyFont="1" applyFill="1" applyAlignment="1">
      <alignment horizontal="center"/>
    </xf>
    <xf numFmtId="0" fontId="10" fillId="0" borderId="1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hidden="1"/>
    </xf>
    <xf numFmtId="0" fontId="0" fillId="4" borderId="25" xfId="0" applyFill="1" applyBorder="1" applyProtection="1">
      <protection hidden="1"/>
    </xf>
    <xf numFmtId="0" fontId="10" fillId="0" borderId="6" xfId="0" applyFont="1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hidden="1"/>
    </xf>
    <xf numFmtId="164" fontId="1" fillId="4" borderId="32" xfId="0" applyNumberFormat="1" applyFont="1" applyFill="1" applyBorder="1" applyProtection="1">
      <protection hidden="1"/>
    </xf>
    <xf numFmtId="0" fontId="0" fillId="4" borderId="32" xfId="0" applyFill="1" applyBorder="1" applyAlignment="1">
      <alignment horizontal="center"/>
    </xf>
    <xf numFmtId="0" fontId="10" fillId="0" borderId="12" xfId="0" applyFont="1" applyBorder="1" applyAlignment="1" applyProtection="1">
      <alignment horizontal="center" vertical="center"/>
      <protection hidden="1"/>
    </xf>
    <xf numFmtId="0" fontId="8" fillId="0" borderId="26" xfId="0" applyFont="1" applyBorder="1" applyAlignment="1">
      <alignment horizontal="center" wrapText="1"/>
    </xf>
    <xf numFmtId="0" fontId="2" fillId="0" borderId="26" xfId="0" applyFont="1" applyBorder="1" applyAlignment="1">
      <alignment horizontal="center" vertical="center"/>
    </xf>
    <xf numFmtId="0" fontId="1" fillId="0" borderId="26" xfId="0" applyFont="1" applyBorder="1" applyAlignment="1">
      <alignment horizontal="left" vertical="top"/>
    </xf>
    <xf numFmtId="164" fontId="1" fillId="0" borderId="26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26" xfId="0" applyFont="1" applyBorder="1"/>
    <xf numFmtId="0" fontId="0" fillId="13" borderId="12" xfId="0" applyFill="1" applyBorder="1" applyAlignment="1">
      <alignment horizontal="right"/>
    </xf>
    <xf numFmtId="0" fontId="0" fillId="0" borderId="26" xfId="0" applyBorder="1" applyAlignment="1">
      <alignment horizontal="center"/>
    </xf>
    <xf numFmtId="0" fontId="0" fillId="4" borderId="34" xfId="0" applyFill="1" applyBorder="1"/>
    <xf numFmtId="0" fontId="0" fillId="0" borderId="26" xfId="0" applyBorder="1"/>
    <xf numFmtId="0" fontId="0" fillId="4" borderId="12" xfId="0" applyFill="1" applyBorder="1"/>
    <xf numFmtId="0" fontId="0" fillId="0" borderId="2" xfId="0" applyBorder="1" applyProtection="1">
      <protection locked="0"/>
    </xf>
    <xf numFmtId="0" fontId="0" fillId="13" borderId="0" xfId="0" applyFill="1" applyAlignment="1">
      <alignment horizontal="center"/>
    </xf>
    <xf numFmtId="0" fontId="0" fillId="13" borderId="0" xfId="0" applyFill="1" applyAlignment="1" applyProtection="1">
      <alignment horizontal="center"/>
      <protection hidden="1"/>
    </xf>
    <xf numFmtId="0" fontId="1" fillId="13" borderId="2" xfId="0" applyFont="1" applyFill="1" applyBorder="1" applyProtection="1">
      <protection hidden="1"/>
    </xf>
    <xf numFmtId="0" fontId="0" fillId="16" borderId="0" xfId="0" applyFill="1" applyAlignment="1">
      <alignment horizontal="center"/>
    </xf>
    <xf numFmtId="0" fontId="0" fillId="16" borderId="0" xfId="0" applyFill="1" applyAlignment="1" applyProtection="1">
      <alignment horizontal="center"/>
      <protection hidden="1"/>
    </xf>
    <xf numFmtId="0" fontId="1" fillId="16" borderId="2" xfId="0" applyFont="1" applyFill="1" applyBorder="1" applyProtection="1">
      <protection hidden="1"/>
    </xf>
    <xf numFmtId="0" fontId="0" fillId="16" borderId="0" xfId="0" applyFill="1"/>
    <xf numFmtId="0" fontId="0" fillId="13" borderId="0" xfId="0" applyFill="1"/>
    <xf numFmtId="0" fontId="0" fillId="10" borderId="0" xfId="0" applyFill="1"/>
    <xf numFmtId="0" fontId="10" fillId="0" borderId="10" xfId="0" applyFont="1" applyBorder="1" applyAlignment="1" applyProtection="1">
      <alignment horizontal="center" vertical="center"/>
      <protection hidden="1"/>
    </xf>
    <xf numFmtId="0" fontId="10" fillId="0" borderId="20" xfId="0" applyFont="1" applyBorder="1" applyAlignment="1" applyProtection="1">
      <alignment horizontal="center" vertical="center"/>
      <protection hidden="1"/>
    </xf>
    <xf numFmtId="0" fontId="10" fillId="0" borderId="35" xfId="0" applyFont="1" applyBorder="1" applyProtection="1">
      <protection locked="0"/>
    </xf>
    <xf numFmtId="0" fontId="1" fillId="11" borderId="36" xfId="0" applyFont="1" applyFill="1" applyBorder="1" applyProtection="1">
      <protection hidden="1"/>
    </xf>
    <xf numFmtId="0" fontId="1" fillId="4" borderId="0" xfId="0" applyFont="1" applyFill="1" applyAlignment="1">
      <alignment horizontal="center"/>
    </xf>
    <xf numFmtId="0" fontId="1" fillId="10" borderId="36" xfId="0" applyFont="1" applyFill="1" applyBorder="1" applyProtection="1">
      <protection hidden="1"/>
    </xf>
    <xf numFmtId="0" fontId="1" fillId="4" borderId="39" xfId="0" applyFont="1" applyFill="1" applyBorder="1" applyAlignment="1">
      <alignment horizontal="right"/>
    </xf>
    <xf numFmtId="164" fontId="1" fillId="4" borderId="33" xfId="0" applyNumberFormat="1" applyFont="1" applyFill="1" applyBorder="1" applyProtection="1">
      <protection hidden="1"/>
    </xf>
    <xf numFmtId="0" fontId="1" fillId="4" borderId="20" xfId="0" applyFont="1" applyFill="1" applyBorder="1" applyAlignment="1">
      <alignment horizontal="center"/>
    </xf>
    <xf numFmtId="0" fontId="0" fillId="0" borderId="14" xfId="0" applyBorder="1"/>
    <xf numFmtId="0" fontId="0" fillId="0" borderId="22" xfId="0" applyBorder="1"/>
    <xf numFmtId="0" fontId="0" fillId="0" borderId="21" xfId="0" applyBorder="1"/>
    <xf numFmtId="0" fontId="1" fillId="4" borderId="36" xfId="0" applyFont="1" applyFill="1" applyBorder="1" applyAlignment="1">
      <alignment horizontal="center" wrapText="1"/>
    </xf>
    <xf numFmtId="0" fontId="0" fillId="4" borderId="35" xfId="0" applyFill="1" applyBorder="1"/>
    <xf numFmtId="0" fontId="1" fillId="10" borderId="36" xfId="0" applyFont="1" applyFill="1" applyBorder="1"/>
    <xf numFmtId="0" fontId="1" fillId="11" borderId="36" xfId="0" applyFont="1" applyFill="1" applyBorder="1"/>
    <xf numFmtId="0" fontId="1" fillId="12" borderId="38" xfId="0" applyFont="1" applyFill="1" applyBorder="1"/>
    <xf numFmtId="0" fontId="1" fillId="4" borderId="0" xfId="0" applyFont="1" applyFill="1"/>
    <xf numFmtId="0" fontId="1" fillId="4" borderId="0" xfId="0" applyFont="1" applyFill="1" applyProtection="1">
      <protection hidden="1"/>
    </xf>
    <xf numFmtId="0" fontId="1" fillId="7" borderId="12" xfId="0" applyFont="1" applyFill="1" applyBorder="1" applyProtection="1">
      <protection hidden="1"/>
    </xf>
    <xf numFmtId="0" fontId="0" fillId="9" borderId="2" xfId="0" applyFill="1" applyBorder="1" applyAlignment="1">
      <alignment horizontal="right"/>
    </xf>
    <xf numFmtId="164" fontId="0" fillId="9" borderId="2" xfId="0" applyNumberFormat="1" applyFill="1" applyBorder="1" applyProtection="1">
      <protection hidden="1"/>
    </xf>
    <xf numFmtId="0" fontId="0" fillId="0" borderId="2" xfId="0" applyBorder="1"/>
    <xf numFmtId="0" fontId="0" fillId="0" borderId="2" xfId="0" applyBorder="1" applyAlignment="1">
      <alignment horizontal="center"/>
    </xf>
    <xf numFmtId="0" fontId="19" fillId="8" borderId="36" xfId="0" applyFont="1" applyFill="1" applyBorder="1"/>
    <xf numFmtId="0" fontId="0" fillId="0" borderId="35" xfId="0" applyBorder="1" applyAlignment="1">
      <alignment horizontal="center"/>
    </xf>
    <xf numFmtId="0" fontId="0" fillId="0" borderId="35" xfId="0" applyBorder="1" applyAlignment="1" applyProtection="1">
      <alignment horizontal="center"/>
      <protection hidden="1"/>
    </xf>
    <xf numFmtId="0" fontId="1" fillId="7" borderId="20" xfId="0" applyFont="1" applyFill="1" applyBorder="1" applyProtection="1">
      <protection hidden="1"/>
    </xf>
    <xf numFmtId="0" fontId="1" fillId="8" borderId="35" xfId="0" applyFont="1" applyFill="1" applyBorder="1" applyProtection="1">
      <protection hidden="1"/>
    </xf>
    <xf numFmtId="0" fontId="19" fillId="8" borderId="38" xfId="0" applyFont="1" applyFill="1" applyBorder="1"/>
    <xf numFmtId="0" fontId="0" fillId="0" borderId="36" xfId="0" applyBorder="1" applyAlignment="1">
      <alignment horizontal="center"/>
    </xf>
    <xf numFmtId="0" fontId="0" fillId="0" borderId="36" xfId="0" applyBorder="1" applyAlignment="1" applyProtection="1">
      <alignment horizontal="center"/>
      <protection hidden="1"/>
    </xf>
    <xf numFmtId="0" fontId="1" fillId="7" borderId="21" xfId="0" applyFont="1" applyFill="1" applyBorder="1" applyProtection="1">
      <protection hidden="1"/>
    </xf>
    <xf numFmtId="0" fontId="1" fillId="8" borderId="36" xfId="0" applyFont="1" applyFill="1" applyBorder="1" applyProtection="1">
      <protection hidden="1"/>
    </xf>
    <xf numFmtId="0" fontId="0" fillId="0" borderId="40" xfId="0" applyBorder="1" applyAlignment="1">
      <alignment horizontal="center"/>
    </xf>
    <xf numFmtId="0" fontId="0" fillId="0" borderId="40" xfId="0" applyBorder="1" applyAlignment="1" applyProtection="1">
      <alignment horizontal="center"/>
      <protection hidden="1"/>
    </xf>
    <xf numFmtId="0" fontId="1" fillId="7" borderId="41" xfId="0" applyFont="1" applyFill="1" applyBorder="1" applyProtection="1">
      <protection hidden="1"/>
    </xf>
    <xf numFmtId="0" fontId="1" fillId="8" borderId="40" xfId="0" applyFont="1" applyFill="1" applyBorder="1" applyProtection="1">
      <protection hidden="1"/>
    </xf>
    <xf numFmtId="0" fontId="0" fillId="0" borderId="28" xfId="0" applyBorder="1" applyAlignment="1">
      <alignment horizontal="center"/>
    </xf>
    <xf numFmtId="0" fontId="0" fillId="0" borderId="28" xfId="0" applyBorder="1" applyAlignment="1" applyProtection="1">
      <alignment horizontal="center"/>
      <protection hidden="1"/>
    </xf>
    <xf numFmtId="0" fontId="1" fillId="7" borderId="34" xfId="0" applyFont="1" applyFill="1" applyBorder="1" applyProtection="1">
      <protection hidden="1"/>
    </xf>
    <xf numFmtId="0" fontId="1" fillId="8" borderId="28" xfId="0" applyFont="1" applyFill="1" applyBorder="1" applyProtection="1">
      <protection hidden="1"/>
    </xf>
    <xf numFmtId="0" fontId="19" fillId="8" borderId="42" xfId="0" applyFont="1" applyFill="1" applyBorder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/>
    </xf>
    <xf numFmtId="164" fontId="1" fillId="0" borderId="0" xfId="0" applyNumberFormat="1" applyFont="1" applyAlignment="1">
      <alignment horizontal="center" vertical="center"/>
    </xf>
    <xf numFmtId="0" fontId="10" fillId="0" borderId="0" xfId="0" applyFont="1"/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 applyProtection="1">
      <alignment horizontal="center" vertical="center"/>
      <protection hidden="1"/>
    </xf>
    <xf numFmtId="0" fontId="0" fillId="4" borderId="2" xfId="0" applyFill="1" applyBorder="1" applyProtection="1">
      <protection hidden="1"/>
    </xf>
    <xf numFmtId="0" fontId="0" fillId="4" borderId="39" xfId="0" applyFill="1" applyBorder="1" applyAlignment="1">
      <alignment horizontal="center"/>
    </xf>
    <xf numFmtId="0" fontId="1" fillId="9" borderId="7" xfId="0" applyFont="1" applyFill="1" applyBorder="1" applyAlignment="1">
      <alignment horizontal="center" vertical="center" wrapText="1"/>
    </xf>
    <xf numFmtId="0" fontId="1" fillId="9" borderId="12" xfId="0" applyFont="1" applyFill="1" applyBorder="1" applyAlignment="1">
      <alignment horizontal="center" vertical="center" wrapText="1"/>
    </xf>
    <xf numFmtId="49" fontId="1" fillId="9" borderId="2" xfId="0" applyNumberFormat="1" applyFont="1" applyFill="1" applyBorder="1" applyAlignment="1">
      <alignment horizontal="center" vertical="center" wrapText="1"/>
    </xf>
    <xf numFmtId="0" fontId="1" fillId="9" borderId="2" xfId="0" applyFont="1" applyFill="1" applyBorder="1" applyAlignment="1">
      <alignment horizontal="center" vertical="center"/>
    </xf>
    <xf numFmtId="164" fontId="1" fillId="9" borderId="6" xfId="0" applyNumberFormat="1" applyFont="1" applyFill="1" applyBorder="1" applyAlignment="1">
      <alignment horizontal="center" vertical="center"/>
    </xf>
    <xf numFmtId="0" fontId="20" fillId="9" borderId="2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 wrapText="1"/>
    </xf>
    <xf numFmtId="164" fontId="1" fillId="9" borderId="2" xfId="0" applyNumberFormat="1" applyFont="1" applyFill="1" applyBorder="1" applyAlignment="1">
      <alignment horizontal="center" vertical="center"/>
    </xf>
    <xf numFmtId="0" fontId="0" fillId="0" borderId="12" xfId="0" applyBorder="1" applyAlignment="1" applyProtection="1">
      <alignment horizontal="center"/>
      <protection hidden="1"/>
    </xf>
    <xf numFmtId="0" fontId="1" fillId="9" borderId="12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22" fillId="3" borderId="7" xfId="0" applyFont="1" applyFill="1" applyBorder="1" applyAlignment="1">
      <alignment horizontal="left" vertical="center" indent="1"/>
    </xf>
    <xf numFmtId="0" fontId="23" fillId="3" borderId="7" xfId="0" applyFont="1" applyFill="1" applyBorder="1" applyAlignment="1">
      <alignment horizontal="right" vertical="center" indent="1"/>
    </xf>
    <xf numFmtId="0" fontId="1" fillId="13" borderId="12" xfId="0" applyFont="1" applyFill="1" applyBorder="1" applyAlignment="1">
      <alignment horizontal="right"/>
    </xf>
    <xf numFmtId="164" fontId="1" fillId="13" borderId="2" xfId="0" applyNumberFormat="1" applyFont="1" applyFill="1" applyBorder="1" applyProtection="1">
      <protection hidden="1"/>
    </xf>
    <xf numFmtId="0" fontId="4" fillId="6" borderId="0" xfId="0" applyFont="1" applyFill="1" applyAlignment="1">
      <alignment horizontal="center" wrapText="1"/>
    </xf>
    <xf numFmtId="0" fontId="4" fillId="6" borderId="22" xfId="0" applyFont="1" applyFill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2" fillId="2" borderId="2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1" fillId="0" borderId="6" xfId="0" applyFont="1" applyBorder="1" applyAlignment="1" applyProtection="1">
      <alignment horizontal="left" vertical="top"/>
      <protection hidden="1"/>
    </xf>
    <xf numFmtId="0" fontId="1" fillId="0" borderId="13" xfId="0" applyFont="1" applyBorder="1" applyAlignment="1" applyProtection="1">
      <alignment horizontal="left" vertical="top"/>
      <protection hidden="1"/>
    </xf>
    <xf numFmtId="0" fontId="1" fillId="0" borderId="12" xfId="0" applyFont="1" applyBorder="1" applyAlignment="1" applyProtection="1">
      <alignment horizontal="left" vertical="top"/>
      <protection hidden="1"/>
    </xf>
    <xf numFmtId="0" fontId="3" fillId="9" borderId="35" xfId="0" applyFont="1" applyFill="1" applyBorder="1" applyAlignment="1">
      <alignment horizontal="center" vertical="center" wrapText="1"/>
    </xf>
    <xf numFmtId="0" fontId="3" fillId="9" borderId="36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wrapText="1"/>
    </xf>
    <xf numFmtId="0" fontId="14" fillId="0" borderId="2" xfId="0" applyFont="1" applyBorder="1" applyAlignment="1" applyProtection="1">
      <alignment vertical="center"/>
      <protection locked="0"/>
    </xf>
    <xf numFmtId="0" fontId="14" fillId="0" borderId="8" xfId="0" applyFont="1" applyBorder="1" applyAlignment="1" applyProtection="1">
      <alignment vertical="center"/>
      <protection locked="0"/>
    </xf>
    <xf numFmtId="0" fontId="5" fillId="3" borderId="16" xfId="0" applyFont="1" applyFill="1" applyBorder="1" applyAlignment="1">
      <alignment horizontal="left" indent="3"/>
    </xf>
    <xf numFmtId="0" fontId="5" fillId="3" borderId="17" xfId="0" applyFont="1" applyFill="1" applyBorder="1" applyAlignment="1">
      <alignment horizontal="left" indent="3"/>
    </xf>
    <xf numFmtId="0" fontId="5" fillId="3" borderId="19" xfId="0" applyFont="1" applyFill="1" applyBorder="1" applyAlignment="1">
      <alignment horizontal="left" indent="3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8" xfId="0" applyFont="1" applyBorder="1" applyAlignment="1" applyProtection="1">
      <alignment vertical="center"/>
      <protection locked="0"/>
    </xf>
    <xf numFmtId="165" fontId="12" fillId="3" borderId="6" xfId="0" applyNumberFormat="1" applyFont="1" applyFill="1" applyBorder="1" applyAlignment="1" applyProtection="1">
      <alignment horizontal="right" vertical="center"/>
      <protection hidden="1"/>
    </xf>
    <xf numFmtId="165" fontId="12" fillId="3" borderId="13" xfId="0" applyNumberFormat="1" applyFont="1" applyFill="1" applyBorder="1" applyAlignment="1" applyProtection="1">
      <alignment horizontal="right" vertical="center"/>
      <protection hidden="1"/>
    </xf>
    <xf numFmtId="165" fontId="12" fillId="3" borderId="9" xfId="0" applyNumberFormat="1" applyFont="1" applyFill="1" applyBorder="1" applyAlignment="1" applyProtection="1">
      <alignment horizontal="right" vertical="center"/>
      <protection hidden="1"/>
    </xf>
    <xf numFmtId="0" fontId="13" fillId="17" borderId="15" xfId="0" applyFont="1" applyFill="1" applyBorder="1" applyAlignment="1">
      <alignment horizontal="center" vertical="center"/>
    </xf>
    <xf numFmtId="0" fontId="13" fillId="17" borderId="13" xfId="0" applyFont="1" applyFill="1" applyBorder="1" applyAlignment="1">
      <alignment horizontal="center" vertical="center"/>
    </xf>
    <xf numFmtId="0" fontId="13" fillId="17" borderId="9" xfId="0" applyFont="1" applyFill="1" applyBorder="1" applyAlignment="1">
      <alignment horizontal="center" vertical="center"/>
    </xf>
    <xf numFmtId="0" fontId="14" fillId="3" borderId="15" xfId="0" applyFont="1" applyFill="1" applyBorder="1" applyAlignment="1">
      <alignment horizontal="left" vertical="center" indent="1"/>
    </xf>
    <xf numFmtId="0" fontId="14" fillId="3" borderId="13" xfId="0" applyFont="1" applyFill="1" applyBorder="1" applyAlignment="1">
      <alignment horizontal="left" vertical="center" indent="1"/>
    </xf>
    <xf numFmtId="0" fontId="14" fillId="3" borderId="9" xfId="0" applyFont="1" applyFill="1" applyBorder="1" applyAlignment="1">
      <alignment horizontal="left" vertical="center" indent="1"/>
    </xf>
    <xf numFmtId="0" fontId="5" fillId="3" borderId="15" xfId="0" applyFont="1" applyFill="1" applyBorder="1" applyAlignment="1">
      <alignment horizontal="left" vertical="center" indent="1"/>
    </xf>
    <xf numFmtId="0" fontId="5" fillId="3" borderId="13" xfId="0" applyFont="1" applyFill="1" applyBorder="1" applyAlignment="1">
      <alignment horizontal="left" vertical="center" indent="1"/>
    </xf>
    <xf numFmtId="0" fontId="5" fillId="3" borderId="9" xfId="0" applyFont="1" applyFill="1" applyBorder="1" applyAlignment="1">
      <alignment horizontal="left" vertical="center" indent="1"/>
    </xf>
    <xf numFmtId="0" fontId="5" fillId="3" borderId="15" xfId="0" applyFont="1" applyFill="1" applyBorder="1" applyAlignment="1">
      <alignment horizontal="left" indent="1"/>
    </xf>
    <xf numFmtId="0" fontId="5" fillId="3" borderId="13" xfId="0" applyFont="1" applyFill="1" applyBorder="1" applyAlignment="1">
      <alignment horizontal="left" indent="1"/>
    </xf>
    <xf numFmtId="0" fontId="5" fillId="3" borderId="9" xfId="0" applyFont="1" applyFill="1" applyBorder="1" applyAlignment="1">
      <alignment horizontal="left" inden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5" fillId="3" borderId="15" xfId="0" applyFont="1" applyFill="1" applyBorder="1" applyAlignment="1">
      <alignment horizontal="left" indent="3"/>
    </xf>
    <xf numFmtId="0" fontId="5" fillId="3" borderId="13" xfId="0" applyFont="1" applyFill="1" applyBorder="1" applyAlignment="1">
      <alignment horizontal="left" indent="3"/>
    </xf>
    <xf numFmtId="0" fontId="5" fillId="3" borderId="9" xfId="0" applyFont="1" applyFill="1" applyBorder="1" applyAlignment="1">
      <alignment horizontal="left" indent="3"/>
    </xf>
    <xf numFmtId="0" fontId="22" fillId="3" borderId="10" xfId="0" applyFont="1" applyFill="1" applyBorder="1" applyAlignment="1">
      <alignment horizontal="left" vertical="center" indent="1"/>
    </xf>
    <xf numFmtId="0" fontId="22" fillId="3" borderId="11" xfId="0" applyFont="1" applyFill="1" applyBorder="1" applyAlignment="1">
      <alignment horizontal="left" vertical="center" indent="1"/>
    </xf>
    <xf numFmtId="0" fontId="13" fillId="17" borderId="29" xfId="0" applyFont="1" applyFill="1" applyBorder="1" applyAlignment="1">
      <alignment horizontal="center" vertical="center"/>
    </xf>
    <xf numFmtId="0" fontId="13" fillId="17" borderId="30" xfId="0" applyFont="1" applyFill="1" applyBorder="1" applyAlignment="1">
      <alignment horizontal="center" vertical="center"/>
    </xf>
    <xf numFmtId="0" fontId="13" fillId="17" borderId="37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wrapText="1"/>
    </xf>
    <xf numFmtId="0" fontId="4" fillId="5" borderId="0" xfId="0" applyFont="1" applyFill="1" applyAlignment="1">
      <alignment horizontal="center"/>
    </xf>
    <xf numFmtId="0" fontId="4" fillId="5" borderId="22" xfId="0" applyFont="1" applyFill="1" applyBorder="1" applyAlignment="1">
      <alignment horizontal="center"/>
    </xf>
    <xf numFmtId="0" fontId="1" fillId="0" borderId="2" xfId="0" applyFont="1" applyBorder="1" applyAlignment="1" applyProtection="1">
      <alignment horizontal="left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6" xfId="0" applyFont="1" applyBorder="1" applyAlignment="1" applyProtection="1">
      <alignment horizontal="left" vertical="top"/>
      <protection hidden="1"/>
    </xf>
    <xf numFmtId="0" fontId="3" fillId="0" borderId="13" xfId="0" applyFont="1" applyBorder="1" applyAlignment="1" applyProtection="1">
      <alignment horizontal="left" vertical="top"/>
      <protection hidden="1"/>
    </xf>
    <xf numFmtId="0" fontId="3" fillId="0" borderId="33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1" fillId="0" borderId="26" xfId="0" applyFont="1" applyBorder="1" applyAlignment="1" applyProtection="1">
      <alignment horizontal="left" vertical="top"/>
      <protection hidden="1"/>
    </xf>
    <xf numFmtId="0" fontId="1" fillId="0" borderId="0" xfId="0" applyFont="1" applyAlignment="1" applyProtection="1">
      <alignment horizontal="left" vertical="top"/>
      <protection hidden="1"/>
    </xf>
    <xf numFmtId="0" fontId="1" fillId="0" borderId="31" xfId="0" applyFont="1" applyBorder="1" applyAlignment="1" applyProtection="1">
      <alignment horizontal="left" vertical="top"/>
      <protection hidden="1"/>
    </xf>
    <xf numFmtId="0" fontId="1" fillId="0" borderId="14" xfId="0" applyFont="1" applyBorder="1" applyAlignment="1" applyProtection="1">
      <alignment horizontal="left" vertical="top"/>
      <protection hidden="1"/>
    </xf>
    <xf numFmtId="0" fontId="1" fillId="0" borderId="22" xfId="0" applyFont="1" applyBorder="1" applyAlignment="1" applyProtection="1">
      <alignment horizontal="left" vertical="top"/>
      <protection hidden="1"/>
    </xf>
    <xf numFmtId="0" fontId="1" fillId="0" borderId="21" xfId="0" applyFont="1" applyBorder="1" applyAlignment="1" applyProtection="1">
      <alignment horizontal="left" vertical="top"/>
      <protection hidden="1"/>
    </xf>
    <xf numFmtId="0" fontId="17" fillId="10" borderId="38" xfId="0" applyFont="1" applyFill="1" applyBorder="1" applyAlignment="1">
      <alignment horizontal="center" vertical="center" textRotation="45"/>
    </xf>
    <xf numFmtId="0" fontId="18" fillId="11" borderId="35" xfId="0" applyFont="1" applyFill="1" applyBorder="1" applyAlignment="1">
      <alignment horizontal="center" vertical="center" textRotation="45"/>
    </xf>
    <xf numFmtId="0" fontId="18" fillId="11" borderId="38" xfId="0" applyFont="1" applyFill="1" applyBorder="1" applyAlignment="1">
      <alignment horizontal="center" vertical="center" textRotation="45"/>
    </xf>
    <xf numFmtId="0" fontId="18" fillId="12" borderId="35" xfId="0" applyFont="1" applyFill="1" applyBorder="1" applyAlignment="1">
      <alignment horizontal="center" vertical="center" textRotation="45"/>
    </xf>
    <xf numFmtId="0" fontId="18" fillId="12" borderId="38" xfId="0" applyFont="1" applyFill="1" applyBorder="1" applyAlignment="1">
      <alignment horizontal="center" vertical="center" textRotation="45"/>
    </xf>
    <xf numFmtId="0" fontId="1" fillId="4" borderId="33" xfId="0" applyFont="1" applyFill="1" applyBorder="1" applyAlignment="1">
      <alignment horizontal="center" wrapText="1"/>
    </xf>
    <xf numFmtId="0" fontId="1" fillId="4" borderId="22" xfId="0" applyFont="1" applyFill="1" applyBorder="1" applyAlignment="1">
      <alignment horizontal="center" wrapText="1"/>
    </xf>
    <xf numFmtId="0" fontId="2" fillId="2" borderId="43" xfId="0" applyFont="1" applyFill="1" applyBorder="1" applyAlignment="1">
      <alignment horizontal="center" vertical="center"/>
    </xf>
    <xf numFmtId="0" fontId="3" fillId="0" borderId="26" xfId="0" applyFont="1" applyBorder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left" vertical="top"/>
      <protection hidden="1"/>
    </xf>
    <xf numFmtId="0" fontId="3" fillId="0" borderId="31" xfId="0" applyFont="1" applyBorder="1" applyAlignment="1" applyProtection="1">
      <alignment horizontal="left" vertical="top"/>
      <protection hidden="1"/>
    </xf>
    <xf numFmtId="0" fontId="3" fillId="0" borderId="14" xfId="0" applyFont="1" applyBorder="1" applyAlignment="1" applyProtection="1">
      <alignment horizontal="left" vertical="top"/>
      <protection hidden="1"/>
    </xf>
    <xf numFmtId="0" fontId="3" fillId="0" borderId="22" xfId="0" applyFont="1" applyBorder="1" applyAlignment="1" applyProtection="1">
      <alignment horizontal="left" vertical="top"/>
      <protection hidden="1"/>
    </xf>
    <xf numFmtId="0" fontId="3" fillId="0" borderId="21" xfId="0" applyFont="1" applyBorder="1" applyAlignment="1" applyProtection="1">
      <alignment horizontal="left" vertical="top"/>
      <protection hidden="1"/>
    </xf>
    <xf numFmtId="0" fontId="19" fillId="15" borderId="2" xfId="0" applyFont="1" applyFill="1" applyBorder="1" applyAlignment="1">
      <alignment horizontal="center" textRotation="30"/>
    </xf>
    <xf numFmtId="0" fontId="19" fillId="15" borderId="35" xfId="0" applyFont="1" applyFill="1" applyBorder="1" applyAlignment="1">
      <alignment horizontal="center" textRotation="30"/>
    </xf>
    <xf numFmtId="0" fontId="19" fillId="15" borderId="40" xfId="0" applyFont="1" applyFill="1" applyBorder="1" applyAlignment="1">
      <alignment horizontal="center" textRotation="30"/>
    </xf>
    <xf numFmtId="0" fontId="19" fillId="15" borderId="36" xfId="0" applyFont="1" applyFill="1" applyBorder="1" applyAlignment="1">
      <alignment horizontal="center" textRotation="34"/>
    </xf>
    <xf numFmtId="0" fontId="19" fillId="15" borderId="35" xfId="0" applyFont="1" applyFill="1" applyBorder="1" applyAlignment="1">
      <alignment horizontal="center" textRotation="34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5050"/>
      <color rgb="FFD50308"/>
      <color rgb="FF2CB7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1112520</xdr:colOff>
      <xdr:row>0</xdr:row>
      <xdr:rowOff>7620</xdr:rowOff>
    </xdr:from>
    <xdr:to>
      <xdr:col>5</xdr:col>
      <xdr:colOff>1028700</xdr:colOff>
      <xdr:row>0</xdr:row>
      <xdr:rowOff>1165860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CF90A642-4278-0B4D-5F81-B0F815C78A1A}"/>
            </a:ext>
          </a:extLst>
        </xdr:cNvPr>
        <xdr:cNvGrpSpPr/>
      </xdr:nvGrpSpPr>
      <xdr:grpSpPr>
        <a:xfrm>
          <a:off x="1112520" y="7620"/>
          <a:ext cx="4671060" cy="1158240"/>
          <a:chOff x="1859280" y="7620"/>
          <a:chExt cx="4335780" cy="1158240"/>
        </a:xfrm>
      </xdr:grpSpPr>
      <xdr:pic>
        <xdr:nvPicPr>
          <xdr:cNvPr id="6" name="Picture 5" descr="A logo with a person's head and a check mark&#10;&#10;AI-generated content may be incorrect.">
            <a:extLst>
              <a:ext uri="{FF2B5EF4-FFF2-40B4-BE49-F238E27FC236}">
                <a16:creationId xmlns:a16="http://schemas.microsoft.com/office/drawing/2014/main" id="{A6512852-FA18-44D9-AC27-ABBCF609F5A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36820" y="7620"/>
            <a:ext cx="1158240" cy="1158240"/>
          </a:xfrm>
          <a:prstGeom prst="rect">
            <a:avLst/>
          </a:prstGeom>
          <a:noFill/>
          <a:ln>
            <a:noFill/>
          </a:ln>
        </xdr:spPr>
      </xdr:pic>
      <xdr:pic>
        <xdr:nvPicPr>
          <xdr:cNvPr id="7" name="Picture 6" descr="A number on a black background&#10;&#10;AI-generated content may be incorrect.">
            <a:extLst>
              <a:ext uri="{FF2B5EF4-FFF2-40B4-BE49-F238E27FC236}">
                <a16:creationId xmlns:a16="http://schemas.microsoft.com/office/drawing/2014/main" id="{B55BEE42-6929-47FB-8784-C10B129464E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59280" y="144780"/>
            <a:ext cx="2522220" cy="805951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434340</xdr:colOff>
      <xdr:row>0</xdr:row>
      <xdr:rowOff>53340</xdr:rowOff>
    </xdr:from>
    <xdr:to>
      <xdr:col>13</xdr:col>
      <xdr:colOff>906780</xdr:colOff>
      <xdr:row>1</xdr:row>
      <xdr:rowOff>205740</xdr:rowOff>
    </xdr:to>
    <xdr:pic>
      <xdr:nvPicPr>
        <xdr:cNvPr id="2" name="Picture 1" descr="A logo with a person's head and a check mark&#10;&#10;AI-generated content may be incorrect.">
          <a:extLst>
            <a:ext uri="{FF2B5EF4-FFF2-40B4-BE49-F238E27FC236}">
              <a16:creationId xmlns:a16="http://schemas.microsoft.com/office/drawing/2014/main" id="{6BA65B53-B51B-4422-B07B-3657DE5FC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4960" y="53340"/>
          <a:ext cx="1478280" cy="14782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266700</xdr:colOff>
      <xdr:row>0</xdr:row>
      <xdr:rowOff>60960</xdr:rowOff>
    </xdr:from>
    <xdr:to>
      <xdr:col>4</xdr:col>
      <xdr:colOff>350520</xdr:colOff>
      <xdr:row>0</xdr:row>
      <xdr:rowOff>1298017</xdr:rowOff>
    </xdr:to>
    <xdr:pic>
      <xdr:nvPicPr>
        <xdr:cNvPr id="3" name="Picture 2" descr="A black sign with red and blue text&#10;&#10;AI-generated content may be incorrect.">
          <a:extLst>
            <a:ext uri="{FF2B5EF4-FFF2-40B4-BE49-F238E27FC236}">
              <a16:creationId xmlns:a16="http://schemas.microsoft.com/office/drawing/2014/main" id="{A2F13A99-1C31-489A-8082-DE035E07FF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040" y="60960"/>
          <a:ext cx="2987040" cy="123705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586740</xdr:colOff>
      <xdr:row>0</xdr:row>
      <xdr:rowOff>0</xdr:rowOff>
    </xdr:from>
    <xdr:to>
      <xdr:col>13</xdr:col>
      <xdr:colOff>960120</xdr:colOff>
      <xdr:row>1</xdr:row>
      <xdr:rowOff>99060</xdr:rowOff>
    </xdr:to>
    <xdr:pic>
      <xdr:nvPicPr>
        <xdr:cNvPr id="2" name="Picture 1" descr="A logo with a person's head and a check mark&#10;&#10;AI-generated content may be incorrect.">
          <a:extLst>
            <a:ext uri="{FF2B5EF4-FFF2-40B4-BE49-F238E27FC236}">
              <a16:creationId xmlns:a16="http://schemas.microsoft.com/office/drawing/2014/main" id="{47C7BEDC-F4DB-4E71-BA17-CBB4A42B6F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0"/>
          <a:ext cx="1516380" cy="15163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266700</xdr:colOff>
      <xdr:row>0</xdr:row>
      <xdr:rowOff>144781</xdr:rowOff>
    </xdr:from>
    <xdr:to>
      <xdr:col>3</xdr:col>
      <xdr:colOff>2324100</xdr:colOff>
      <xdr:row>0</xdr:row>
      <xdr:rowOff>1183025</xdr:rowOff>
    </xdr:to>
    <xdr:pic>
      <xdr:nvPicPr>
        <xdr:cNvPr id="5" name="Picture 4" descr="A black sign with red and blue text&#10;&#10;AI-generated content may be incorrect.">
          <a:extLst>
            <a:ext uri="{FF2B5EF4-FFF2-40B4-BE49-F238E27FC236}">
              <a16:creationId xmlns:a16="http://schemas.microsoft.com/office/drawing/2014/main" id="{7501C0D8-5028-457A-8933-B9A0F89C4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040" y="144781"/>
          <a:ext cx="2506980" cy="103824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998220</xdr:colOff>
      <xdr:row>0</xdr:row>
      <xdr:rowOff>68580</xdr:rowOff>
    </xdr:from>
    <xdr:to>
      <xdr:col>13</xdr:col>
      <xdr:colOff>1211580</xdr:colOff>
      <xdr:row>1</xdr:row>
      <xdr:rowOff>22860</xdr:rowOff>
    </xdr:to>
    <xdr:pic>
      <xdr:nvPicPr>
        <xdr:cNvPr id="2" name="Picture 1" descr="A logo with a person's head and a check mark&#10;&#10;AI-generated content may be incorrect.">
          <a:extLst>
            <a:ext uri="{FF2B5EF4-FFF2-40B4-BE49-F238E27FC236}">
              <a16:creationId xmlns:a16="http://schemas.microsoft.com/office/drawing/2014/main" id="{C1FF4663-E866-445B-B7B0-9F9FEB6EB6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0" y="68580"/>
          <a:ext cx="1318260" cy="13182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274320</xdr:colOff>
      <xdr:row>0</xdr:row>
      <xdr:rowOff>99061</xdr:rowOff>
    </xdr:from>
    <xdr:to>
      <xdr:col>3</xdr:col>
      <xdr:colOff>2453640</xdr:colOff>
      <xdr:row>0</xdr:row>
      <xdr:rowOff>1187797</xdr:rowOff>
    </xdr:to>
    <xdr:pic>
      <xdr:nvPicPr>
        <xdr:cNvPr id="5" name="Picture 4" descr="A black sign with red and blue text&#10;&#10;AI-generated content may be incorrect.">
          <a:extLst>
            <a:ext uri="{FF2B5EF4-FFF2-40B4-BE49-F238E27FC236}">
              <a16:creationId xmlns:a16="http://schemas.microsoft.com/office/drawing/2014/main" id="{80F48277-286F-483A-830F-544C6A6A3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" y="99061"/>
          <a:ext cx="2628900" cy="108873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243840</xdr:colOff>
      <xdr:row>0</xdr:row>
      <xdr:rowOff>0</xdr:rowOff>
    </xdr:from>
    <xdr:to>
      <xdr:col>13</xdr:col>
      <xdr:colOff>601980</xdr:colOff>
      <xdr:row>0</xdr:row>
      <xdr:rowOff>1310640</xdr:rowOff>
    </xdr:to>
    <xdr:pic>
      <xdr:nvPicPr>
        <xdr:cNvPr id="2" name="Picture 1" descr="A logo with a person's head and a check mark&#10;&#10;AI-generated content may be incorrect.">
          <a:extLst>
            <a:ext uri="{FF2B5EF4-FFF2-40B4-BE49-F238E27FC236}">
              <a16:creationId xmlns:a16="http://schemas.microsoft.com/office/drawing/2014/main" id="{614B636B-D078-4D6B-BAA0-702FC7E147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6900" y="0"/>
          <a:ext cx="1310640" cy="13106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243840</xdr:colOff>
      <xdr:row>0</xdr:row>
      <xdr:rowOff>76200</xdr:rowOff>
    </xdr:from>
    <xdr:to>
      <xdr:col>4</xdr:col>
      <xdr:colOff>327660</xdr:colOff>
      <xdr:row>0</xdr:row>
      <xdr:rowOff>1335347</xdr:rowOff>
    </xdr:to>
    <xdr:pic>
      <xdr:nvPicPr>
        <xdr:cNvPr id="3" name="Picture 2" descr="A black sign with red and blue text&#10;&#10;AI-generated content may be incorrect.">
          <a:extLst>
            <a:ext uri="{FF2B5EF4-FFF2-40B4-BE49-F238E27FC236}">
              <a16:creationId xmlns:a16="http://schemas.microsoft.com/office/drawing/2014/main" id="{2845461F-02A0-4FBB-93C5-1FA4D16DB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180" y="76200"/>
          <a:ext cx="3040380" cy="125914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358140</xdr:colOff>
      <xdr:row>0</xdr:row>
      <xdr:rowOff>0</xdr:rowOff>
    </xdr:from>
    <xdr:to>
      <xdr:col>13</xdr:col>
      <xdr:colOff>609600</xdr:colOff>
      <xdr:row>1</xdr:row>
      <xdr:rowOff>68580</xdr:rowOff>
    </xdr:to>
    <xdr:pic>
      <xdr:nvPicPr>
        <xdr:cNvPr id="2" name="Picture 1" descr="A logo with a person's head and a check mark&#10;&#10;AI-generated content may be incorrect.">
          <a:extLst>
            <a:ext uri="{FF2B5EF4-FFF2-40B4-BE49-F238E27FC236}">
              <a16:creationId xmlns:a16="http://schemas.microsoft.com/office/drawing/2014/main" id="{CB737E2A-BF8D-471C-BB82-FAC9217F7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0680" y="0"/>
          <a:ext cx="1478280" cy="14782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327660</xdr:colOff>
      <xdr:row>0</xdr:row>
      <xdr:rowOff>0</xdr:rowOff>
    </xdr:from>
    <xdr:to>
      <xdr:col>4</xdr:col>
      <xdr:colOff>617220</xdr:colOff>
      <xdr:row>0</xdr:row>
      <xdr:rowOff>1309639</xdr:rowOff>
    </xdr:to>
    <xdr:pic>
      <xdr:nvPicPr>
        <xdr:cNvPr id="3" name="Picture 2" descr="A black sign with red and blue text&#10;&#10;AI-generated content may be incorrect.">
          <a:extLst>
            <a:ext uri="{FF2B5EF4-FFF2-40B4-BE49-F238E27FC236}">
              <a16:creationId xmlns:a16="http://schemas.microsoft.com/office/drawing/2014/main" id="{35583ADD-390C-4B23-B562-B3388A98F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0"/>
          <a:ext cx="3162300" cy="130963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0</xdr:rowOff>
    </xdr:from>
    <xdr:to>
      <xdr:col>13</xdr:col>
      <xdr:colOff>541020</xdr:colOff>
      <xdr:row>1</xdr:row>
      <xdr:rowOff>167640</xdr:rowOff>
    </xdr:to>
    <xdr:pic>
      <xdr:nvPicPr>
        <xdr:cNvPr id="2" name="Picture 1" descr="A logo with a person's head and a check mark&#10;&#10;AI-generated content may be incorrect.">
          <a:extLst>
            <a:ext uri="{FF2B5EF4-FFF2-40B4-BE49-F238E27FC236}">
              <a16:creationId xmlns:a16="http://schemas.microsoft.com/office/drawing/2014/main" id="{A055CD0B-76EF-423B-871B-35F2F945C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0"/>
          <a:ext cx="1577340" cy="15773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327660</xdr:colOff>
      <xdr:row>0</xdr:row>
      <xdr:rowOff>0</xdr:rowOff>
    </xdr:from>
    <xdr:to>
      <xdr:col>4</xdr:col>
      <xdr:colOff>403860</xdr:colOff>
      <xdr:row>0</xdr:row>
      <xdr:rowOff>1262303</xdr:rowOff>
    </xdr:to>
    <xdr:pic>
      <xdr:nvPicPr>
        <xdr:cNvPr id="3" name="Picture 2" descr="A black sign with red and blue text&#10;&#10;AI-generated content may be incorrect.">
          <a:extLst>
            <a:ext uri="{FF2B5EF4-FFF2-40B4-BE49-F238E27FC236}">
              <a16:creationId xmlns:a16="http://schemas.microsoft.com/office/drawing/2014/main" id="{8555AB7E-D4CC-4040-9859-18BE857E2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0"/>
          <a:ext cx="3048000" cy="126230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434340</xdr:colOff>
      <xdr:row>0</xdr:row>
      <xdr:rowOff>53340</xdr:rowOff>
    </xdr:from>
    <xdr:to>
      <xdr:col>13</xdr:col>
      <xdr:colOff>922020</xdr:colOff>
      <xdr:row>1</xdr:row>
      <xdr:rowOff>121920</xdr:rowOff>
    </xdr:to>
    <xdr:pic>
      <xdr:nvPicPr>
        <xdr:cNvPr id="2" name="Picture 1" descr="A logo with a person's head and a check mark&#10;&#10;AI-generated content may be incorrect.">
          <a:extLst>
            <a:ext uri="{FF2B5EF4-FFF2-40B4-BE49-F238E27FC236}">
              <a16:creationId xmlns:a16="http://schemas.microsoft.com/office/drawing/2014/main" id="{BBD68461-9674-428B-8AFD-330C174ED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1160" y="53340"/>
          <a:ext cx="1478280" cy="147828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266700</xdr:colOff>
      <xdr:row>0</xdr:row>
      <xdr:rowOff>60960</xdr:rowOff>
    </xdr:from>
    <xdr:to>
      <xdr:col>4</xdr:col>
      <xdr:colOff>312420</xdr:colOff>
      <xdr:row>0</xdr:row>
      <xdr:rowOff>1298017</xdr:rowOff>
    </xdr:to>
    <xdr:pic>
      <xdr:nvPicPr>
        <xdr:cNvPr id="3" name="Picture 2" descr="A black sign with red and blue text&#10;&#10;AI-generated content may be incorrect.">
          <a:extLst>
            <a:ext uri="{FF2B5EF4-FFF2-40B4-BE49-F238E27FC236}">
              <a16:creationId xmlns:a16="http://schemas.microsoft.com/office/drawing/2014/main" id="{87BEBD06-6346-48A4-963F-EFE3D68DD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040" y="60960"/>
          <a:ext cx="2987040" cy="123705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09E9B-C14D-4A79-8A96-F2B5B838D313}">
  <sheetPr>
    <tabColor rgb="FFD50308"/>
  </sheetPr>
  <dimension ref="A1:F35"/>
  <sheetViews>
    <sheetView zoomScaleNormal="100" workbookViewId="0">
      <selection activeCell="B7" sqref="B7:F7"/>
    </sheetView>
  </sheetViews>
  <sheetFormatPr defaultRowHeight="14.4" x14ac:dyDescent="0.3"/>
  <cols>
    <col min="1" max="1" width="34.21875" customWidth="1"/>
    <col min="2" max="5" width="8.77734375" customWidth="1"/>
    <col min="6" max="6" width="27.6640625" customWidth="1"/>
  </cols>
  <sheetData>
    <row r="1" spans="1:6" ht="129" customHeight="1" thickBot="1" x14ac:dyDescent="0.6">
      <c r="A1" s="148" t="s">
        <v>42</v>
      </c>
      <c r="B1" s="148"/>
      <c r="C1" s="148"/>
      <c r="D1" s="148"/>
      <c r="E1" s="148"/>
      <c r="F1" s="148"/>
    </row>
    <row r="2" spans="1:6" ht="34.799999999999997" customHeight="1" x14ac:dyDescent="0.3">
      <c r="A2" s="178" t="s">
        <v>34</v>
      </c>
      <c r="B2" s="179"/>
      <c r="C2" s="179"/>
      <c r="D2" s="179"/>
      <c r="E2" s="179"/>
      <c r="F2" s="180"/>
    </row>
    <row r="3" spans="1:6" ht="30" customHeight="1" x14ac:dyDescent="0.3">
      <c r="A3" s="181" t="s">
        <v>10</v>
      </c>
      <c r="B3" s="182"/>
      <c r="C3" s="182"/>
      <c r="D3" s="182"/>
      <c r="E3" s="182"/>
      <c r="F3" s="183"/>
    </row>
    <row r="4" spans="1:6" ht="30" customHeight="1" x14ac:dyDescent="0.3">
      <c r="A4" s="129" t="s">
        <v>2</v>
      </c>
      <c r="B4" s="149"/>
      <c r="C4" s="149"/>
      <c r="D4" s="149"/>
      <c r="E4" s="149"/>
      <c r="F4" s="150"/>
    </row>
    <row r="5" spans="1:6" ht="30" customHeight="1" x14ac:dyDescent="0.3">
      <c r="A5" s="176" t="s">
        <v>20</v>
      </c>
      <c r="B5" s="149"/>
      <c r="C5" s="149"/>
      <c r="D5" s="149"/>
      <c r="E5" s="149"/>
      <c r="F5" s="150"/>
    </row>
    <row r="6" spans="1:6" ht="30" customHeight="1" x14ac:dyDescent="0.3">
      <c r="A6" s="177"/>
      <c r="B6" s="149"/>
      <c r="C6" s="149"/>
      <c r="D6" s="149"/>
      <c r="E6" s="149"/>
      <c r="F6" s="150"/>
    </row>
    <row r="7" spans="1:6" ht="30" customHeight="1" x14ac:dyDescent="0.3">
      <c r="A7" s="129" t="s">
        <v>3</v>
      </c>
      <c r="B7" s="149"/>
      <c r="C7" s="149"/>
      <c r="D7" s="149"/>
      <c r="E7" s="149"/>
      <c r="F7" s="150"/>
    </row>
    <row r="8" spans="1:6" ht="30" customHeight="1" x14ac:dyDescent="0.3">
      <c r="A8" s="129" t="s">
        <v>12</v>
      </c>
      <c r="B8" s="149"/>
      <c r="C8" s="149"/>
      <c r="D8" s="149"/>
      <c r="E8" s="149"/>
      <c r="F8" s="150"/>
    </row>
    <row r="9" spans="1:6" ht="30" customHeight="1" x14ac:dyDescent="0.3">
      <c r="A9" s="129" t="s">
        <v>16</v>
      </c>
      <c r="B9" s="149"/>
      <c r="C9" s="149"/>
      <c r="D9" s="149"/>
      <c r="E9" s="149"/>
      <c r="F9" s="150"/>
    </row>
    <row r="10" spans="1:6" ht="30" customHeight="1" x14ac:dyDescent="0.3">
      <c r="A10" s="129" t="s">
        <v>4</v>
      </c>
      <c r="B10" s="149"/>
      <c r="C10" s="149"/>
      <c r="D10" s="149"/>
      <c r="E10" s="149"/>
      <c r="F10" s="150"/>
    </row>
    <row r="11" spans="1:6" ht="30" customHeight="1" x14ac:dyDescent="0.3">
      <c r="A11" s="129" t="s">
        <v>11</v>
      </c>
      <c r="B11" s="154"/>
      <c r="C11" s="154"/>
      <c r="D11" s="154"/>
      <c r="E11" s="154"/>
      <c r="F11" s="155"/>
    </row>
    <row r="12" spans="1:6" ht="30" customHeight="1" x14ac:dyDescent="0.3">
      <c r="A12" s="129" t="s">
        <v>14</v>
      </c>
      <c r="B12" s="149"/>
      <c r="C12" s="149"/>
      <c r="D12" s="149"/>
      <c r="E12" s="149"/>
      <c r="F12" s="150"/>
    </row>
    <row r="13" spans="1:6" ht="28.8" customHeight="1" x14ac:dyDescent="0.3">
      <c r="A13" s="130" t="s">
        <v>15</v>
      </c>
      <c r="B13" s="156">
        <f>SUM('Mental Math'!N516+'Eng Skills'!N516+'Mini GK'!N516+'Mini IT'!N516+'UN Test'!N1000+'GK Test'!N516+'IT &amp; AI'!N516)</f>
        <v>0</v>
      </c>
      <c r="C13" s="157"/>
      <c r="D13" s="157"/>
      <c r="E13" s="157"/>
      <c r="F13" s="158"/>
    </row>
    <row r="14" spans="1:6" ht="33.6" customHeight="1" x14ac:dyDescent="0.3">
      <c r="A14" s="159" t="s">
        <v>43</v>
      </c>
      <c r="B14" s="160"/>
      <c r="C14" s="160"/>
      <c r="D14" s="160"/>
      <c r="E14" s="160"/>
      <c r="F14" s="161"/>
    </row>
    <row r="15" spans="1:6" ht="25.05" customHeight="1" x14ac:dyDescent="0.3">
      <c r="A15" s="162" t="s">
        <v>13</v>
      </c>
      <c r="B15" s="163"/>
      <c r="C15" s="163"/>
      <c r="D15" s="163"/>
      <c r="E15" s="163"/>
      <c r="F15" s="164"/>
    </row>
    <row r="16" spans="1:6" ht="25.05" customHeight="1" x14ac:dyDescent="0.3">
      <c r="A16" s="165" t="s">
        <v>55</v>
      </c>
      <c r="B16" s="166"/>
      <c r="C16" s="166"/>
      <c r="D16" s="166"/>
      <c r="E16" s="166"/>
      <c r="F16" s="167"/>
    </row>
    <row r="17" spans="1:6" ht="25.05" customHeight="1" x14ac:dyDescent="0.3">
      <c r="A17" s="168" t="s">
        <v>56</v>
      </c>
      <c r="B17" s="169"/>
      <c r="C17" s="169"/>
      <c r="D17" s="169"/>
      <c r="E17" s="169"/>
      <c r="F17" s="170"/>
    </row>
    <row r="18" spans="1:6" ht="25.05" customHeight="1" x14ac:dyDescent="0.3">
      <c r="A18" s="173" t="s">
        <v>57</v>
      </c>
      <c r="B18" s="174"/>
      <c r="C18" s="174"/>
      <c r="D18" s="174"/>
      <c r="E18" s="174"/>
      <c r="F18" s="175"/>
    </row>
    <row r="19" spans="1:6" ht="25.05" customHeight="1" x14ac:dyDescent="0.3">
      <c r="A19" s="173" t="s">
        <v>58</v>
      </c>
      <c r="B19" s="174"/>
      <c r="C19" s="174"/>
      <c r="D19" s="174"/>
      <c r="E19" s="174"/>
      <c r="F19" s="175"/>
    </row>
    <row r="20" spans="1:6" ht="25.05" customHeight="1" x14ac:dyDescent="0.3">
      <c r="A20" s="173" t="s">
        <v>59</v>
      </c>
      <c r="B20" s="174"/>
      <c r="C20" s="174"/>
      <c r="D20" s="174"/>
      <c r="E20" s="174"/>
      <c r="F20" s="175"/>
    </row>
    <row r="21" spans="1:6" ht="25.05" customHeight="1" x14ac:dyDescent="0.3">
      <c r="A21" s="173" t="s">
        <v>60</v>
      </c>
      <c r="B21" s="174"/>
      <c r="C21" s="174"/>
      <c r="D21" s="174"/>
      <c r="E21" s="174"/>
      <c r="F21" s="175"/>
    </row>
    <row r="22" spans="1:6" ht="25.05" customHeight="1" thickBot="1" x14ac:dyDescent="0.35">
      <c r="A22" s="151" t="s">
        <v>61</v>
      </c>
      <c r="B22" s="152"/>
      <c r="C22" s="152"/>
      <c r="D22" s="152"/>
      <c r="E22" s="152"/>
      <c r="F22" s="153"/>
    </row>
    <row r="23" spans="1:6" x14ac:dyDescent="0.3">
      <c r="A23" s="171"/>
      <c r="B23" s="171"/>
      <c r="C23" s="171"/>
      <c r="D23" s="171"/>
      <c r="E23" s="171"/>
      <c r="F23" s="171"/>
    </row>
    <row r="24" spans="1:6" x14ac:dyDescent="0.3">
      <c r="A24" s="172"/>
      <c r="B24" s="172"/>
      <c r="C24" s="172"/>
      <c r="D24" s="172"/>
      <c r="E24" s="172"/>
      <c r="F24" s="172"/>
    </row>
    <row r="25" spans="1:6" x14ac:dyDescent="0.3">
      <c r="A25" s="172"/>
      <c r="B25" s="172"/>
      <c r="C25" s="172"/>
      <c r="D25" s="172"/>
      <c r="E25" s="172"/>
      <c r="F25" s="172"/>
    </row>
    <row r="26" spans="1:6" x14ac:dyDescent="0.3">
      <c r="A26" s="172"/>
      <c r="B26" s="172"/>
      <c r="C26" s="172"/>
      <c r="D26" s="172"/>
      <c r="E26" s="172"/>
      <c r="F26" s="172"/>
    </row>
    <row r="27" spans="1:6" x14ac:dyDescent="0.3">
      <c r="A27" s="172"/>
      <c r="B27" s="172"/>
      <c r="C27" s="172"/>
      <c r="D27" s="172"/>
      <c r="E27" s="172"/>
      <c r="F27" s="172"/>
    </row>
    <row r="28" spans="1:6" x14ac:dyDescent="0.3">
      <c r="A28" s="172"/>
      <c r="B28" s="172"/>
      <c r="C28" s="172"/>
      <c r="D28" s="172"/>
      <c r="E28" s="172"/>
      <c r="F28" s="172"/>
    </row>
    <row r="29" spans="1:6" x14ac:dyDescent="0.3">
      <c r="A29" s="172"/>
      <c r="B29" s="172"/>
      <c r="C29" s="172"/>
      <c r="D29" s="172"/>
      <c r="E29" s="172"/>
      <c r="F29" s="172"/>
    </row>
    <row r="30" spans="1:6" x14ac:dyDescent="0.3">
      <c r="A30" s="172"/>
      <c r="B30" s="172"/>
      <c r="C30" s="172"/>
      <c r="D30" s="172"/>
      <c r="E30" s="172"/>
      <c r="F30" s="172"/>
    </row>
    <row r="31" spans="1:6" x14ac:dyDescent="0.3">
      <c r="A31" s="172"/>
      <c r="B31" s="172"/>
      <c r="C31" s="172"/>
      <c r="D31" s="172"/>
      <c r="E31" s="172"/>
      <c r="F31" s="172"/>
    </row>
    <row r="32" spans="1:6" x14ac:dyDescent="0.3">
      <c r="A32" s="172"/>
      <c r="B32" s="172"/>
      <c r="C32" s="172"/>
      <c r="D32" s="172"/>
      <c r="E32" s="172"/>
      <c r="F32" s="172"/>
    </row>
    <row r="33" spans="1:6" x14ac:dyDescent="0.3">
      <c r="A33" s="172"/>
      <c r="B33" s="172"/>
      <c r="C33" s="172"/>
      <c r="D33" s="172"/>
      <c r="E33" s="172"/>
      <c r="F33" s="172"/>
    </row>
    <row r="34" spans="1:6" x14ac:dyDescent="0.3">
      <c r="A34" s="172"/>
      <c r="B34" s="172"/>
      <c r="C34" s="172"/>
      <c r="D34" s="172"/>
      <c r="E34" s="172"/>
      <c r="F34" s="172"/>
    </row>
    <row r="35" spans="1:6" x14ac:dyDescent="0.3">
      <c r="A35" s="172"/>
      <c r="B35" s="172"/>
      <c r="C35" s="172"/>
      <c r="D35" s="172"/>
      <c r="E35" s="172"/>
      <c r="F35" s="172"/>
    </row>
  </sheetData>
  <sheetProtection algorithmName="SHA-512" hashValue="VPgLU+wDW3Uxs/k75t8XKDpptj9syce0C16CvOs9c61XSfZGoVDNQ7L0Lqz3gS+78lMdPPLzQ10nJoCZGnEuNg==" saltValue="2lvI+KlQ8UBlF9BcSO/enQ==" spinCount="100000" sheet="1" objects="1" scenarios="1"/>
  <mergeCells count="24">
    <mergeCell ref="A23:F35"/>
    <mergeCell ref="A21:F21"/>
    <mergeCell ref="A5:A6"/>
    <mergeCell ref="A2:F2"/>
    <mergeCell ref="A3:F3"/>
    <mergeCell ref="A18:F18"/>
    <mergeCell ref="A19:F19"/>
    <mergeCell ref="A20:F20"/>
    <mergeCell ref="A1:F1"/>
    <mergeCell ref="B4:F4"/>
    <mergeCell ref="B5:F5"/>
    <mergeCell ref="B6:F6"/>
    <mergeCell ref="A22:F22"/>
    <mergeCell ref="B7:F7"/>
    <mergeCell ref="B8:F8"/>
    <mergeCell ref="B9:F9"/>
    <mergeCell ref="B10:F10"/>
    <mergeCell ref="B11:F11"/>
    <mergeCell ref="B12:F12"/>
    <mergeCell ref="B13:F13"/>
    <mergeCell ref="A14:F14"/>
    <mergeCell ref="A15:F15"/>
    <mergeCell ref="A16:F16"/>
    <mergeCell ref="A17:F17"/>
  </mergeCells>
  <pageMargins left="0.39370078740157483" right="0.19685039370078741" top="0.55118110236220474" bottom="0.27559055118110237" header="0.31496062992125984" footer="0"/>
  <pageSetup paperSize="9" orientation="portrait" r:id="rId1"/>
  <headerFooter>
    <oddFooter xml:space="preserve">&amp;C&amp;9
&amp;"-,Bold"&amp;K002060USO House, USO Road, 6, Special Institutional Area, New Delhi – 110 067
011- 4106 8486, 4165 1103, 4010 8825, 4010 8835; Mbl: 98100 46619; E. tests@usoindia.org, W. usoindia.org    &amp;R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6A5B5-6309-4F87-8DA9-5DEB0D9BDBF3}">
  <sheetPr>
    <tabColor rgb="FFFFC000"/>
  </sheetPr>
  <dimension ref="B1:S516"/>
  <sheetViews>
    <sheetView workbookViewId="0">
      <pane ySplit="5" topLeftCell="A6" activePane="bottomLeft" state="frozen"/>
      <selection activeCell="B10" sqref="B10:F10"/>
      <selection pane="bottomLeft" activeCell="Q1" sqref="Q1"/>
    </sheetView>
  </sheetViews>
  <sheetFormatPr defaultRowHeight="14.4" x14ac:dyDescent="0.3"/>
  <cols>
    <col min="1" max="1" width="0.77734375" customWidth="1"/>
    <col min="2" max="2" width="6.5546875" customWidth="1"/>
    <col min="3" max="3" width="11.21875" hidden="1" customWidth="1"/>
    <col min="4" max="4" width="35.77734375" customWidth="1"/>
    <col min="5" max="5" width="8.77734375" style="5" customWidth="1"/>
    <col min="6" max="6" width="9.109375" hidden="1" customWidth="1"/>
    <col min="7" max="7" width="10" hidden="1" customWidth="1"/>
    <col min="8" max="8" width="8.6640625" style="5" hidden="1" customWidth="1"/>
    <col min="9" max="9" width="13" customWidth="1"/>
    <col min="10" max="11" width="13" hidden="1" customWidth="1"/>
    <col min="12" max="12" width="10.44140625" customWidth="1"/>
    <col min="13" max="13" width="14.6640625" style="5" customWidth="1"/>
    <col min="14" max="14" width="17.109375" customWidth="1"/>
    <col min="15" max="15" width="3" style="55" customWidth="1"/>
    <col min="16" max="16" width="8.6640625" customWidth="1"/>
    <col min="17" max="17" width="8" customWidth="1"/>
    <col min="20" max="20" width="14.109375" customWidth="1"/>
    <col min="21" max="21" width="7.109375" customWidth="1"/>
  </cols>
  <sheetData>
    <row r="1" spans="2:19" ht="104.4" customHeight="1" thickBot="1" x14ac:dyDescent="0.65"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46"/>
    </row>
    <row r="2" spans="2:19" ht="24" customHeight="1" x14ac:dyDescent="0.3">
      <c r="B2" s="188" t="s">
        <v>62</v>
      </c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10"/>
    </row>
    <row r="3" spans="2:19" ht="27" customHeight="1" x14ac:dyDescent="0.3">
      <c r="B3" s="190" t="s">
        <v>39</v>
      </c>
      <c r="C3" s="190"/>
      <c r="D3" s="189" t="s">
        <v>19</v>
      </c>
      <c r="E3" s="187">
        <f>'Ttl Payment'!B5</f>
        <v>0</v>
      </c>
      <c r="F3" s="187"/>
      <c r="G3" s="187"/>
      <c r="H3" s="187"/>
      <c r="I3" s="187"/>
      <c r="J3" s="187"/>
      <c r="K3" s="187"/>
      <c r="L3" s="187"/>
      <c r="M3" s="187"/>
      <c r="N3" s="187"/>
      <c r="O3" s="111"/>
    </row>
    <row r="4" spans="2:19" ht="23.4" customHeight="1" x14ac:dyDescent="0.3">
      <c r="B4" s="190"/>
      <c r="C4" s="190"/>
      <c r="D4" s="189"/>
      <c r="E4" s="187">
        <f>'Ttl Payment'!B6</f>
        <v>0</v>
      </c>
      <c r="F4" s="187"/>
      <c r="G4" s="187"/>
      <c r="H4" s="187"/>
      <c r="I4" s="187"/>
      <c r="J4" s="187"/>
      <c r="K4" s="187"/>
      <c r="L4" s="187"/>
      <c r="M4" s="187"/>
      <c r="N4" s="187"/>
      <c r="O4" s="111"/>
    </row>
    <row r="5" spans="2:19" ht="61.8" customHeight="1" x14ac:dyDescent="0.3">
      <c r="B5" s="124" t="s">
        <v>5</v>
      </c>
      <c r="C5" s="124" t="s">
        <v>38</v>
      </c>
      <c r="D5" s="120" t="s">
        <v>0</v>
      </c>
      <c r="E5" s="121" t="s">
        <v>7</v>
      </c>
      <c r="F5" s="121" t="s">
        <v>52</v>
      </c>
      <c r="G5" s="121" t="s">
        <v>37</v>
      </c>
      <c r="H5" s="121" t="s">
        <v>44</v>
      </c>
      <c r="I5" s="125" t="s">
        <v>33</v>
      </c>
      <c r="J5" s="123" t="s">
        <v>53</v>
      </c>
      <c r="K5" s="123" t="s">
        <v>54</v>
      </c>
      <c r="L5" s="121" t="s">
        <v>6</v>
      </c>
      <c r="M5" s="120" t="s">
        <v>17</v>
      </c>
      <c r="N5" s="125" t="s">
        <v>1</v>
      </c>
      <c r="O5" s="112"/>
    </row>
    <row r="6" spans="2:19" ht="21.6" customHeight="1" x14ac:dyDescent="0.3">
      <c r="B6" s="114">
        <v>1</v>
      </c>
      <c r="C6" s="114"/>
      <c r="D6" s="2"/>
      <c r="E6" s="3"/>
      <c r="F6" s="57"/>
      <c r="G6" s="57"/>
      <c r="H6" s="3"/>
      <c r="I6" s="39" cm="1">
        <f t="array" ref="I6">_xlfn.SWITCH(E6,"I","Sub-Junior","II","Sub-Junior", "III","Sub-Junior","IV","Junior","V","Junior",0)</f>
        <v>0</v>
      </c>
      <c r="J6" s="39"/>
      <c r="K6" s="39"/>
      <c r="L6" s="3"/>
      <c r="M6" s="3"/>
      <c r="N6" s="4">
        <f>IF(M6="Printed book",230,IF(M6="E book",155,0))</f>
        <v>0</v>
      </c>
      <c r="O6" s="113"/>
      <c r="P6" s="131" t="s">
        <v>9</v>
      </c>
      <c r="Q6" s="132">
        <f>N516</f>
        <v>0</v>
      </c>
      <c r="R6" s="133" t="s">
        <v>8</v>
      </c>
      <c r="S6" s="185" t="s">
        <v>18</v>
      </c>
    </row>
    <row r="7" spans="2:19" ht="18" customHeight="1" x14ac:dyDescent="0.3">
      <c r="B7" s="115">
        <f>B6+1</f>
        <v>2</v>
      </c>
      <c r="C7" s="114"/>
      <c r="D7" s="2"/>
      <c r="E7" s="3"/>
      <c r="F7" s="3"/>
      <c r="G7" s="3"/>
      <c r="H7" s="3"/>
      <c r="I7" s="39" cm="1">
        <f t="array" ref="I7">_xlfn.SWITCH(E7,"I","Sub-Junior","II","Sub-Junior", "III","Sub-Junior","IV","Junior","V","Junior",0)</f>
        <v>0</v>
      </c>
      <c r="J7" s="39"/>
      <c r="K7" s="39"/>
      <c r="L7" s="3"/>
      <c r="M7" s="3"/>
      <c r="N7" s="4">
        <f t="shared" ref="N7:N70" si="0">IF(M7="Printed book",230,IF(M7="E book",155,0))</f>
        <v>0</v>
      </c>
      <c r="O7" s="113"/>
      <c r="P7" t="s">
        <v>40</v>
      </c>
      <c r="R7" s="134"/>
      <c r="S7" s="186"/>
    </row>
    <row r="8" spans="2:19" ht="18" customHeight="1" x14ac:dyDescent="0.3">
      <c r="B8" s="115">
        <f t="shared" ref="B8:B71" si="1">B7+1</f>
        <v>3</v>
      </c>
      <c r="C8" s="114"/>
      <c r="D8" s="2"/>
      <c r="E8" s="3"/>
      <c r="F8" s="3"/>
      <c r="G8" s="3"/>
      <c r="H8" s="3"/>
      <c r="I8" s="39" cm="1">
        <f t="array" ref="I8">_xlfn.SWITCH(E8,"I","Sub-Junior","II","Sub-Junior", "III","Sub-Junior","IV","Junior","V","Junior",0)</f>
        <v>0</v>
      </c>
      <c r="J8" s="39"/>
      <c r="K8" s="39"/>
      <c r="L8" s="3"/>
      <c r="M8" s="3"/>
      <c r="N8" s="4">
        <f t="shared" si="0"/>
        <v>0</v>
      </c>
      <c r="O8" s="5"/>
      <c r="P8" s="36" t="s">
        <v>21</v>
      </c>
      <c r="Q8" s="34">
        <f>COUNTIF($E$6:E$515,"I")</f>
        <v>0</v>
      </c>
      <c r="R8" s="9">
        <f>COUNTIFS(M$6:M$515, "Printed book",E$6:E$515,"I")</f>
        <v>0</v>
      </c>
      <c r="S8" s="10">
        <f>COUNTIFS(M$6:M$515, "E book",E$6:E$515,"I")</f>
        <v>0</v>
      </c>
    </row>
    <row r="9" spans="2:19" ht="18" customHeight="1" x14ac:dyDescent="0.3">
      <c r="B9" s="115">
        <f t="shared" si="1"/>
        <v>4</v>
      </c>
      <c r="C9" s="114"/>
      <c r="D9" s="2"/>
      <c r="E9" s="3"/>
      <c r="F9" s="3"/>
      <c r="G9" s="3"/>
      <c r="H9" s="3"/>
      <c r="I9" s="39" cm="1">
        <f t="array" ref="I9">_xlfn.SWITCH(E9,"I","Sub-Junior","II","Sub-Junior", "III","Sub-Junior","IV","Junior","V","Junior",0)</f>
        <v>0</v>
      </c>
      <c r="J9" s="39"/>
      <c r="K9" s="39"/>
      <c r="L9" s="3"/>
      <c r="M9" s="3"/>
      <c r="N9" s="4">
        <f t="shared" si="0"/>
        <v>0</v>
      </c>
      <c r="O9" s="5"/>
      <c r="P9" s="36" t="s">
        <v>22</v>
      </c>
      <c r="Q9" s="34">
        <f>COUNTIF($E$6:E$515,"II")</f>
        <v>0</v>
      </c>
      <c r="R9" s="9">
        <f>COUNTIFS(M$6:M$515, "Printed book",E$6:E$515,"II")</f>
        <v>0</v>
      </c>
      <c r="S9" s="10">
        <f>COUNTIFS(M$6:M$515, "E book",E$6:E$515,"II")</f>
        <v>0</v>
      </c>
    </row>
    <row r="10" spans="2:19" ht="18" customHeight="1" x14ac:dyDescent="0.3">
      <c r="B10" s="115">
        <f t="shared" si="1"/>
        <v>5</v>
      </c>
      <c r="C10" s="114"/>
      <c r="D10" s="2"/>
      <c r="E10" s="3"/>
      <c r="F10" s="3"/>
      <c r="G10" s="3"/>
      <c r="H10" s="3"/>
      <c r="I10" s="39" cm="1">
        <f t="array" ref="I10">_xlfn.SWITCH(E10,"I","Sub-Junior","II","Sub-Junior", "III","Sub-Junior","IV","Junior","V","Junior",0)</f>
        <v>0</v>
      </c>
      <c r="J10" s="39"/>
      <c r="K10" s="39"/>
      <c r="L10" s="3"/>
      <c r="M10" s="3"/>
      <c r="N10" s="4">
        <f t="shared" si="0"/>
        <v>0</v>
      </c>
      <c r="O10" s="5"/>
      <c r="P10" s="36" t="s">
        <v>23</v>
      </c>
      <c r="Q10" s="34">
        <f>COUNTIF($E$6:E$515,"III")</f>
        <v>0</v>
      </c>
      <c r="R10" s="9">
        <f>COUNTIFS(M$6:M$515, "Printed book",E$6:E$515,"III")</f>
        <v>0</v>
      </c>
      <c r="S10" s="10">
        <f>COUNTIFS(M$6:M$515, "E book",E$6:E$515,"III")</f>
        <v>0</v>
      </c>
    </row>
    <row r="11" spans="2:19" ht="18" customHeight="1" x14ac:dyDescent="0.3">
      <c r="B11" s="115">
        <f t="shared" si="1"/>
        <v>6</v>
      </c>
      <c r="C11" s="114"/>
      <c r="D11" s="2"/>
      <c r="E11" s="3"/>
      <c r="F11" s="3"/>
      <c r="G11" s="3"/>
      <c r="H11" s="3"/>
      <c r="I11" s="39" cm="1">
        <f t="array" ref="I11">_xlfn.SWITCH(E11,"I","Sub-Junior","II","Sub-Junior", "III","Sub-Junior","IV","Junior","V","Junior",0)</f>
        <v>0</v>
      </c>
      <c r="J11" s="39"/>
      <c r="K11" s="39"/>
      <c r="L11" s="3"/>
      <c r="M11" s="3"/>
      <c r="N11" s="4">
        <f t="shared" si="0"/>
        <v>0</v>
      </c>
      <c r="O11" s="5"/>
      <c r="P11" s="36" t="s">
        <v>24</v>
      </c>
      <c r="Q11" s="34">
        <f>COUNTIF($E$6:E$515,"IV")</f>
        <v>0</v>
      </c>
      <c r="R11" s="9">
        <f>COUNTIFS(M$6:M$515, "Printed book",E$6:E$515,"IV")</f>
        <v>0</v>
      </c>
      <c r="S11" s="10">
        <f>COUNTIFS(M$6:M$515, "E book",E$6:E$515,"IV")</f>
        <v>0</v>
      </c>
    </row>
    <row r="12" spans="2:19" ht="18" customHeight="1" x14ac:dyDescent="0.3">
      <c r="B12" s="115">
        <f t="shared" si="1"/>
        <v>7</v>
      </c>
      <c r="C12" s="114"/>
      <c r="D12" s="2"/>
      <c r="E12" s="3"/>
      <c r="F12" s="3"/>
      <c r="G12" s="3"/>
      <c r="H12" s="3"/>
      <c r="I12" s="39" cm="1">
        <f t="array" ref="I12">_xlfn.SWITCH(E12,"I","Sub-Junior","II","Sub-Junior", "III","Sub-Junior","IV","Junior","V","Junior",0)</f>
        <v>0</v>
      </c>
      <c r="J12" s="39"/>
      <c r="K12" s="39"/>
      <c r="L12" s="3"/>
      <c r="M12" s="3"/>
      <c r="N12" s="4">
        <f t="shared" si="0"/>
        <v>0</v>
      </c>
      <c r="O12" s="5"/>
      <c r="P12" s="36" t="s">
        <v>25</v>
      </c>
      <c r="Q12" s="34">
        <f>COUNTIF($E$6:E$515,"V")</f>
        <v>0</v>
      </c>
      <c r="R12" s="9">
        <f>COUNTIFS(M$6:M$515, "Printed book",E$6:E$515,"V")</f>
        <v>0</v>
      </c>
      <c r="S12" s="10">
        <f>COUNTIFS(M$6:M$515, "E book",E$6:E$515,"V")</f>
        <v>0</v>
      </c>
    </row>
    <row r="13" spans="2:19" ht="18" customHeight="1" x14ac:dyDescent="0.3">
      <c r="B13" s="115">
        <f t="shared" si="1"/>
        <v>8</v>
      </c>
      <c r="C13" s="114"/>
      <c r="D13" s="2"/>
      <c r="E13" s="3"/>
      <c r="F13" s="3"/>
      <c r="G13" s="3"/>
      <c r="H13" s="3"/>
      <c r="I13" s="39" cm="1">
        <f t="array" ref="I13">_xlfn.SWITCH(E13,"I","Sub-Junior","II","Sub-Junior", "III","Sub-Junior","IV","Junior","V","Junior",0)</f>
        <v>0</v>
      </c>
      <c r="J13" s="39"/>
      <c r="K13" s="39"/>
      <c r="L13" s="3"/>
      <c r="M13" s="3"/>
      <c r="N13" s="4">
        <f t="shared" si="0"/>
        <v>0</v>
      </c>
      <c r="O13" s="5"/>
    </row>
    <row r="14" spans="2:19" ht="18" customHeight="1" x14ac:dyDescent="0.3">
      <c r="B14" s="115">
        <f t="shared" si="1"/>
        <v>9</v>
      </c>
      <c r="C14" s="114"/>
      <c r="D14" s="2"/>
      <c r="E14" s="3"/>
      <c r="F14" s="3"/>
      <c r="G14" s="3"/>
      <c r="H14" s="3"/>
      <c r="I14" s="39" cm="1">
        <f t="array" ref="I14">_xlfn.SWITCH(E14,"I","Sub-Junior","II","Sub-Junior", "III","Sub-Junior","IV","Junior","V","Junior",0)</f>
        <v>0</v>
      </c>
      <c r="J14" s="39"/>
      <c r="K14" s="39"/>
      <c r="L14" s="3"/>
      <c r="M14" s="3"/>
      <c r="N14" s="4">
        <f t="shared" si="0"/>
        <v>0</v>
      </c>
      <c r="O14" s="5"/>
    </row>
    <row r="15" spans="2:19" ht="18" customHeight="1" x14ac:dyDescent="0.3">
      <c r="B15" s="115">
        <f t="shared" si="1"/>
        <v>10</v>
      </c>
      <c r="C15" s="114"/>
      <c r="D15" s="2"/>
      <c r="E15" s="3"/>
      <c r="F15" s="3"/>
      <c r="G15" s="3"/>
      <c r="H15" s="3"/>
      <c r="I15" s="39" cm="1">
        <f t="array" ref="I15">_xlfn.SWITCH(E15,"I","Sub-Junior","II","Sub-Junior", "III","Sub-Junior","IV","Junior","V","Junior",0)</f>
        <v>0</v>
      </c>
      <c r="J15" s="39"/>
      <c r="K15" s="39"/>
      <c r="L15" s="3"/>
      <c r="M15" s="3"/>
      <c r="N15" s="4">
        <f t="shared" si="0"/>
        <v>0</v>
      </c>
      <c r="O15" s="5"/>
    </row>
    <row r="16" spans="2:19" ht="18" customHeight="1" x14ac:dyDescent="0.3">
      <c r="B16" s="115">
        <f t="shared" si="1"/>
        <v>11</v>
      </c>
      <c r="C16" s="114"/>
      <c r="D16" s="2"/>
      <c r="E16" s="3"/>
      <c r="F16" s="3"/>
      <c r="G16" s="3"/>
      <c r="H16" s="3"/>
      <c r="I16" s="39" cm="1">
        <f t="array" ref="I16">_xlfn.SWITCH(E16,"I","Sub-Junior","II","Sub-Junior", "III","Sub-Junior","IV","Junior","V","Junior",0)</f>
        <v>0</v>
      </c>
      <c r="J16" s="39"/>
      <c r="K16" s="39"/>
      <c r="L16" s="3"/>
      <c r="M16" s="3"/>
      <c r="N16" s="4">
        <f t="shared" si="0"/>
        <v>0</v>
      </c>
      <c r="O16" s="5"/>
    </row>
    <row r="17" spans="2:15" ht="18" customHeight="1" x14ac:dyDescent="0.3">
      <c r="B17" s="115">
        <f t="shared" si="1"/>
        <v>12</v>
      </c>
      <c r="C17" s="114"/>
      <c r="D17" s="2"/>
      <c r="E17" s="3"/>
      <c r="F17" s="3"/>
      <c r="G17" s="3"/>
      <c r="H17" s="3"/>
      <c r="I17" s="39" cm="1">
        <f t="array" ref="I17">_xlfn.SWITCH(E17,"I","Sub-Junior","II","Sub-Junior", "III","Sub-Junior","IV","Junior","V","Junior",0)</f>
        <v>0</v>
      </c>
      <c r="J17" s="39"/>
      <c r="K17" s="39"/>
      <c r="L17" s="3"/>
      <c r="M17" s="3"/>
      <c r="N17" s="4">
        <f t="shared" si="0"/>
        <v>0</v>
      </c>
      <c r="O17" s="5"/>
    </row>
    <row r="18" spans="2:15" ht="18" customHeight="1" x14ac:dyDescent="0.3">
      <c r="B18" s="115">
        <f t="shared" si="1"/>
        <v>13</v>
      </c>
      <c r="C18" s="114"/>
      <c r="D18" s="2"/>
      <c r="E18" s="3"/>
      <c r="F18" s="3"/>
      <c r="G18" s="3"/>
      <c r="H18" s="3"/>
      <c r="I18" s="39" cm="1">
        <f t="array" ref="I18">_xlfn.SWITCH(E18,"I","Sub-Junior","II","Sub-Junior", "III","Sub-Junior","IV","Junior","V","Junior",0)</f>
        <v>0</v>
      </c>
      <c r="J18" s="39"/>
      <c r="K18" s="39"/>
      <c r="L18" s="3"/>
      <c r="M18" s="3"/>
      <c r="N18" s="4">
        <f t="shared" si="0"/>
        <v>0</v>
      </c>
      <c r="O18" s="5"/>
    </row>
    <row r="19" spans="2:15" ht="18" customHeight="1" x14ac:dyDescent="0.3">
      <c r="B19" s="115">
        <f t="shared" si="1"/>
        <v>14</v>
      </c>
      <c r="C19" s="114"/>
      <c r="D19" s="2"/>
      <c r="E19" s="3"/>
      <c r="F19" s="3"/>
      <c r="G19" s="3"/>
      <c r="H19" s="3"/>
      <c r="I19" s="39" cm="1">
        <f t="array" ref="I19">_xlfn.SWITCH(E19,"I","Sub-Junior","II","Sub-Junior", "III","Sub-Junior","IV","Junior","V","Junior",0)</f>
        <v>0</v>
      </c>
      <c r="J19" s="39"/>
      <c r="K19" s="39"/>
      <c r="L19" s="3"/>
      <c r="M19" s="3"/>
      <c r="N19" s="4">
        <f t="shared" si="0"/>
        <v>0</v>
      </c>
      <c r="O19" s="5"/>
    </row>
    <row r="20" spans="2:15" ht="18" customHeight="1" x14ac:dyDescent="0.3">
      <c r="B20" s="115">
        <f t="shared" si="1"/>
        <v>15</v>
      </c>
      <c r="C20" s="114"/>
      <c r="D20" s="2"/>
      <c r="E20" s="3"/>
      <c r="F20" s="3"/>
      <c r="G20" s="3"/>
      <c r="H20" s="3"/>
      <c r="I20" s="39" cm="1">
        <f t="array" ref="I20">_xlfn.SWITCH(E20,"I","Sub-Junior","II","Sub-Junior", "III","Sub-Junior","IV","Junior","V","Junior",0)</f>
        <v>0</v>
      </c>
      <c r="J20" s="39"/>
      <c r="K20" s="39"/>
      <c r="L20" s="3"/>
      <c r="M20" s="3"/>
      <c r="N20" s="4">
        <f t="shared" si="0"/>
        <v>0</v>
      </c>
      <c r="O20" s="5"/>
    </row>
    <row r="21" spans="2:15" ht="18" customHeight="1" x14ac:dyDescent="0.3">
      <c r="B21" s="115">
        <f t="shared" si="1"/>
        <v>16</v>
      </c>
      <c r="C21" s="114"/>
      <c r="D21" s="2"/>
      <c r="E21" s="3"/>
      <c r="F21" s="3"/>
      <c r="G21" s="3"/>
      <c r="H21" s="3"/>
      <c r="I21" s="39" cm="1">
        <f t="array" ref="I21">_xlfn.SWITCH(E21,"I","Sub-Junior","II","Sub-Junior", "III","Sub-Junior","IV","Junior","V","Junior",0)</f>
        <v>0</v>
      </c>
      <c r="J21" s="39"/>
      <c r="K21" s="39"/>
      <c r="L21" s="3"/>
      <c r="M21" s="3"/>
      <c r="N21" s="4">
        <f t="shared" si="0"/>
        <v>0</v>
      </c>
      <c r="O21" s="5"/>
    </row>
    <row r="22" spans="2:15" ht="18" customHeight="1" x14ac:dyDescent="0.3">
      <c r="B22" s="115">
        <f t="shared" si="1"/>
        <v>17</v>
      </c>
      <c r="C22" s="114"/>
      <c r="D22" s="2"/>
      <c r="E22" s="3"/>
      <c r="F22" s="3"/>
      <c r="G22" s="3"/>
      <c r="H22" s="3"/>
      <c r="I22" s="39" cm="1">
        <f t="array" ref="I22">_xlfn.SWITCH(E22,"I","Sub-Junior","II","Sub-Junior", "III","Sub-Junior","IV","Junior","V","Junior",0)</f>
        <v>0</v>
      </c>
      <c r="J22" s="39"/>
      <c r="K22" s="39"/>
      <c r="L22" s="3"/>
      <c r="M22" s="3"/>
      <c r="N22" s="4">
        <f t="shared" si="0"/>
        <v>0</v>
      </c>
      <c r="O22" s="5"/>
    </row>
    <row r="23" spans="2:15" ht="18" customHeight="1" x14ac:dyDescent="0.3">
      <c r="B23" s="115">
        <f t="shared" si="1"/>
        <v>18</v>
      </c>
      <c r="C23" s="114"/>
      <c r="D23" s="2"/>
      <c r="E23" s="3"/>
      <c r="F23" s="3"/>
      <c r="G23" s="3"/>
      <c r="H23" s="3"/>
      <c r="I23" s="39" cm="1">
        <f t="array" ref="I23">_xlfn.SWITCH(E23,"I","Sub-Junior","II","Sub-Junior", "III","Sub-Junior","IV","Junior","V","Junior",0)</f>
        <v>0</v>
      </c>
      <c r="J23" s="39"/>
      <c r="K23" s="39"/>
      <c r="L23" s="3"/>
      <c r="M23" s="3"/>
      <c r="N23" s="4">
        <f t="shared" si="0"/>
        <v>0</v>
      </c>
      <c r="O23" s="5"/>
    </row>
    <row r="24" spans="2:15" ht="18" customHeight="1" x14ac:dyDescent="0.3">
      <c r="B24" s="115">
        <f t="shared" si="1"/>
        <v>19</v>
      </c>
      <c r="C24" s="114"/>
      <c r="D24" s="2"/>
      <c r="E24" s="3"/>
      <c r="F24" s="3"/>
      <c r="G24" s="3"/>
      <c r="H24" s="3"/>
      <c r="I24" s="39" cm="1">
        <f t="array" ref="I24">_xlfn.SWITCH(E24,"I","Sub-Junior","II","Sub-Junior", "III","Sub-Junior","IV","Junior","V","Junior",0)</f>
        <v>0</v>
      </c>
      <c r="J24" s="39"/>
      <c r="K24" s="39"/>
      <c r="L24" s="3"/>
      <c r="M24" s="3"/>
      <c r="N24" s="4">
        <f t="shared" si="0"/>
        <v>0</v>
      </c>
      <c r="O24" s="5"/>
    </row>
    <row r="25" spans="2:15" ht="18" customHeight="1" x14ac:dyDescent="0.3">
      <c r="B25" s="115">
        <f t="shared" si="1"/>
        <v>20</v>
      </c>
      <c r="C25" s="114"/>
      <c r="D25" s="2"/>
      <c r="E25" s="3"/>
      <c r="F25" s="3"/>
      <c r="G25" s="3"/>
      <c r="H25" s="3"/>
      <c r="I25" s="39" cm="1">
        <f t="array" ref="I25">_xlfn.SWITCH(E25,"I","Sub-Junior","II","Sub-Junior", "III","Sub-Junior","IV","Junior","V","Junior",0)</f>
        <v>0</v>
      </c>
      <c r="J25" s="39"/>
      <c r="K25" s="39"/>
      <c r="L25" s="3"/>
      <c r="M25" s="3"/>
      <c r="N25" s="4">
        <f t="shared" si="0"/>
        <v>0</v>
      </c>
      <c r="O25" s="5"/>
    </row>
    <row r="26" spans="2:15" ht="18" customHeight="1" x14ac:dyDescent="0.3">
      <c r="B26" s="115">
        <f t="shared" si="1"/>
        <v>21</v>
      </c>
      <c r="C26" s="114"/>
      <c r="D26" s="2"/>
      <c r="E26" s="3"/>
      <c r="F26" s="3"/>
      <c r="G26" s="3"/>
      <c r="H26" s="3"/>
      <c r="I26" s="39" cm="1">
        <f t="array" ref="I26">_xlfn.SWITCH(E26,"I","Sub-Junior","II","Sub-Junior", "III","Sub-Junior","IV","Junior","V","Junior",0)</f>
        <v>0</v>
      </c>
      <c r="J26" s="39"/>
      <c r="K26" s="39"/>
      <c r="L26" s="3"/>
      <c r="M26" s="3"/>
      <c r="N26" s="4">
        <f t="shared" si="0"/>
        <v>0</v>
      </c>
      <c r="O26" s="5"/>
    </row>
    <row r="27" spans="2:15" ht="18" customHeight="1" x14ac:dyDescent="0.3">
      <c r="B27" s="115">
        <f t="shared" si="1"/>
        <v>22</v>
      </c>
      <c r="C27" s="114"/>
      <c r="D27" s="2"/>
      <c r="E27" s="3"/>
      <c r="F27" s="3"/>
      <c r="G27" s="3"/>
      <c r="H27" s="3"/>
      <c r="I27" s="39" cm="1">
        <f t="array" ref="I27">_xlfn.SWITCH(E27,"I","Sub-Junior","II","Sub-Junior", "III","Sub-Junior","IV","Junior","V","Junior",0)</f>
        <v>0</v>
      </c>
      <c r="J27" s="39"/>
      <c r="K27" s="39"/>
      <c r="L27" s="3"/>
      <c r="M27" s="3"/>
      <c r="N27" s="4">
        <f t="shared" si="0"/>
        <v>0</v>
      </c>
      <c r="O27" s="5"/>
    </row>
    <row r="28" spans="2:15" ht="18" customHeight="1" x14ac:dyDescent="0.3">
      <c r="B28" s="115">
        <f t="shared" si="1"/>
        <v>23</v>
      </c>
      <c r="C28" s="114"/>
      <c r="D28" s="2"/>
      <c r="E28" s="3"/>
      <c r="F28" s="3"/>
      <c r="G28" s="3"/>
      <c r="H28" s="3"/>
      <c r="I28" s="39" cm="1">
        <f t="array" ref="I28">_xlfn.SWITCH(E28,"I","Sub-Junior","II","Sub-Junior", "III","Sub-Junior","IV","Junior","V","Junior",0)</f>
        <v>0</v>
      </c>
      <c r="J28" s="39"/>
      <c r="K28" s="39"/>
      <c r="L28" s="3"/>
      <c r="M28" s="3"/>
      <c r="N28" s="4">
        <f t="shared" si="0"/>
        <v>0</v>
      </c>
      <c r="O28" s="5"/>
    </row>
    <row r="29" spans="2:15" ht="18" customHeight="1" x14ac:dyDescent="0.3">
      <c r="B29" s="115">
        <f t="shared" si="1"/>
        <v>24</v>
      </c>
      <c r="C29" s="114"/>
      <c r="D29" s="2"/>
      <c r="E29" s="3"/>
      <c r="F29" s="3"/>
      <c r="G29" s="3"/>
      <c r="H29" s="3"/>
      <c r="I29" s="39" cm="1">
        <f t="array" ref="I29">_xlfn.SWITCH(E29,"I","Sub-Junior","II","Sub-Junior", "III","Sub-Junior","IV","Junior","V","Junior",0)</f>
        <v>0</v>
      </c>
      <c r="J29" s="39"/>
      <c r="K29" s="39"/>
      <c r="L29" s="3"/>
      <c r="M29" s="3"/>
      <c r="N29" s="4">
        <f t="shared" si="0"/>
        <v>0</v>
      </c>
      <c r="O29" s="5"/>
    </row>
    <row r="30" spans="2:15" ht="18" customHeight="1" x14ac:dyDescent="0.3">
      <c r="B30" s="115">
        <f t="shared" si="1"/>
        <v>25</v>
      </c>
      <c r="C30" s="114"/>
      <c r="D30" s="2"/>
      <c r="E30" s="3"/>
      <c r="F30" s="3"/>
      <c r="G30" s="3"/>
      <c r="H30" s="3"/>
      <c r="I30" s="39" cm="1">
        <f t="array" ref="I30">_xlfn.SWITCH(E30,"I","Sub-Junior","II","Sub-Junior", "III","Sub-Junior","IV","Junior","V","Junior",0)</f>
        <v>0</v>
      </c>
      <c r="J30" s="39"/>
      <c r="K30" s="39"/>
      <c r="L30" s="3"/>
      <c r="M30" s="3"/>
      <c r="N30" s="4">
        <f t="shared" si="0"/>
        <v>0</v>
      </c>
      <c r="O30" s="5"/>
    </row>
    <row r="31" spans="2:15" ht="18" customHeight="1" x14ac:dyDescent="0.3">
      <c r="B31" s="115">
        <f t="shared" si="1"/>
        <v>26</v>
      </c>
      <c r="C31" s="114"/>
      <c r="D31" s="2"/>
      <c r="E31" s="3"/>
      <c r="F31" s="3"/>
      <c r="G31" s="3"/>
      <c r="H31" s="3"/>
      <c r="I31" s="39" cm="1">
        <f t="array" ref="I31">_xlfn.SWITCH(E31,"I","Sub-Junior","II","Sub-Junior", "III","Sub-Junior","IV","Junior","V","Junior",0)</f>
        <v>0</v>
      </c>
      <c r="J31" s="39"/>
      <c r="K31" s="39"/>
      <c r="L31" s="3"/>
      <c r="M31" s="3"/>
      <c r="N31" s="4">
        <f t="shared" si="0"/>
        <v>0</v>
      </c>
      <c r="O31" s="5"/>
    </row>
    <row r="32" spans="2:15" ht="18" customHeight="1" x14ac:dyDescent="0.3">
      <c r="B32" s="115">
        <f t="shared" si="1"/>
        <v>27</v>
      </c>
      <c r="C32" s="114"/>
      <c r="D32" s="2"/>
      <c r="E32" s="3"/>
      <c r="F32" s="3"/>
      <c r="G32" s="3"/>
      <c r="H32" s="3"/>
      <c r="I32" s="39" cm="1">
        <f t="array" ref="I32">_xlfn.SWITCH(E32,"I","Sub-Junior","II","Sub-Junior", "III","Sub-Junior","IV","Junior","V","Junior",0)</f>
        <v>0</v>
      </c>
      <c r="J32" s="39"/>
      <c r="K32" s="39"/>
      <c r="L32" s="3"/>
      <c r="M32" s="3"/>
      <c r="N32" s="4">
        <f t="shared" si="0"/>
        <v>0</v>
      </c>
      <c r="O32" s="5"/>
    </row>
    <row r="33" spans="2:15" ht="18" customHeight="1" x14ac:dyDescent="0.3">
      <c r="B33" s="115">
        <f t="shared" si="1"/>
        <v>28</v>
      </c>
      <c r="C33" s="114"/>
      <c r="D33" s="2"/>
      <c r="E33" s="3"/>
      <c r="F33" s="3"/>
      <c r="G33" s="3"/>
      <c r="H33" s="3"/>
      <c r="I33" s="39" cm="1">
        <f t="array" ref="I33">_xlfn.SWITCH(E33,"I","Sub-Junior","II","Sub-Junior", "III","Sub-Junior","IV","Junior","V","Junior",0)</f>
        <v>0</v>
      </c>
      <c r="J33" s="39"/>
      <c r="K33" s="39"/>
      <c r="L33" s="3"/>
      <c r="M33" s="3"/>
      <c r="N33" s="4">
        <f t="shared" si="0"/>
        <v>0</v>
      </c>
      <c r="O33" s="5"/>
    </row>
    <row r="34" spans="2:15" ht="18" customHeight="1" x14ac:dyDescent="0.3">
      <c r="B34" s="115">
        <f t="shared" si="1"/>
        <v>29</v>
      </c>
      <c r="C34" s="114"/>
      <c r="D34" s="2"/>
      <c r="E34" s="3"/>
      <c r="F34" s="3"/>
      <c r="G34" s="3"/>
      <c r="H34" s="3"/>
      <c r="I34" s="39" cm="1">
        <f t="array" ref="I34">_xlfn.SWITCH(E34,"I","Sub-Junior","II","Sub-Junior", "III","Sub-Junior","IV","Junior","V","Junior",0)</f>
        <v>0</v>
      </c>
      <c r="J34" s="39"/>
      <c r="K34" s="39"/>
      <c r="L34" s="3"/>
      <c r="M34" s="3"/>
      <c r="N34" s="4">
        <f t="shared" si="0"/>
        <v>0</v>
      </c>
      <c r="O34" s="5"/>
    </row>
    <row r="35" spans="2:15" ht="18" customHeight="1" x14ac:dyDescent="0.3">
      <c r="B35" s="115">
        <f t="shared" si="1"/>
        <v>30</v>
      </c>
      <c r="C35" s="114"/>
      <c r="D35" s="2"/>
      <c r="E35" s="3"/>
      <c r="F35" s="3"/>
      <c r="G35" s="3"/>
      <c r="H35" s="3"/>
      <c r="I35" s="39" cm="1">
        <f t="array" ref="I35">_xlfn.SWITCH(E35,"I","Sub-Junior","II","Sub-Junior", "III","Sub-Junior","IV","Junior","V","Junior",0)</f>
        <v>0</v>
      </c>
      <c r="J35" s="39"/>
      <c r="K35" s="39"/>
      <c r="L35" s="3"/>
      <c r="M35" s="3"/>
      <c r="N35" s="4">
        <f t="shared" si="0"/>
        <v>0</v>
      </c>
      <c r="O35" s="5"/>
    </row>
    <row r="36" spans="2:15" ht="18" customHeight="1" x14ac:dyDescent="0.3">
      <c r="B36" s="115">
        <f t="shared" si="1"/>
        <v>31</v>
      </c>
      <c r="C36" s="114"/>
      <c r="D36" s="2"/>
      <c r="E36" s="3"/>
      <c r="F36" s="3"/>
      <c r="G36" s="3"/>
      <c r="H36" s="3"/>
      <c r="I36" s="39" cm="1">
        <f t="array" ref="I36">_xlfn.SWITCH(E36,"I","Sub-Junior","II","Sub-Junior", "III","Sub-Junior","IV","Junior","V","Junior",0)</f>
        <v>0</v>
      </c>
      <c r="J36" s="39"/>
      <c r="K36" s="39"/>
      <c r="L36" s="3"/>
      <c r="M36" s="3"/>
      <c r="N36" s="4">
        <f t="shared" si="0"/>
        <v>0</v>
      </c>
      <c r="O36" s="5"/>
    </row>
    <row r="37" spans="2:15" ht="18" customHeight="1" x14ac:dyDescent="0.3">
      <c r="B37" s="115">
        <f t="shared" si="1"/>
        <v>32</v>
      </c>
      <c r="C37" s="114"/>
      <c r="D37" s="2"/>
      <c r="E37" s="3"/>
      <c r="F37" s="3"/>
      <c r="G37" s="3"/>
      <c r="H37" s="3"/>
      <c r="I37" s="39" cm="1">
        <f t="array" ref="I37">_xlfn.SWITCH(E37,"I","Sub-Junior","II","Sub-Junior", "III","Sub-Junior","IV","Junior","V","Junior",0)</f>
        <v>0</v>
      </c>
      <c r="J37" s="39"/>
      <c r="K37" s="39"/>
      <c r="L37" s="3"/>
      <c r="M37" s="3"/>
      <c r="N37" s="4">
        <f t="shared" si="0"/>
        <v>0</v>
      </c>
      <c r="O37" s="5"/>
    </row>
    <row r="38" spans="2:15" ht="18" customHeight="1" x14ac:dyDescent="0.3">
      <c r="B38" s="115">
        <f t="shared" si="1"/>
        <v>33</v>
      </c>
      <c r="C38" s="114"/>
      <c r="D38" s="2"/>
      <c r="E38" s="3"/>
      <c r="F38" s="3"/>
      <c r="G38" s="3"/>
      <c r="H38" s="3"/>
      <c r="I38" s="39" cm="1">
        <f t="array" ref="I38">_xlfn.SWITCH(E38,"I","Sub-Junior","II","Sub-Junior", "III","Sub-Junior","IV","Junior","V","Junior",0)</f>
        <v>0</v>
      </c>
      <c r="J38" s="39"/>
      <c r="K38" s="39"/>
      <c r="L38" s="3"/>
      <c r="M38" s="3"/>
      <c r="N38" s="4">
        <f t="shared" si="0"/>
        <v>0</v>
      </c>
      <c r="O38" s="5"/>
    </row>
    <row r="39" spans="2:15" ht="18" customHeight="1" x14ac:dyDescent="0.3">
      <c r="B39" s="115">
        <f t="shared" si="1"/>
        <v>34</v>
      </c>
      <c r="C39" s="114"/>
      <c r="D39" s="2"/>
      <c r="E39" s="3"/>
      <c r="F39" s="3"/>
      <c r="G39" s="3"/>
      <c r="H39" s="3"/>
      <c r="I39" s="39" cm="1">
        <f t="array" ref="I39">_xlfn.SWITCH(E39,"I","Sub-Junior","II","Sub-Junior", "III","Sub-Junior","IV","Junior","V","Junior",0)</f>
        <v>0</v>
      </c>
      <c r="J39" s="39"/>
      <c r="K39" s="39"/>
      <c r="L39" s="3"/>
      <c r="M39" s="3"/>
      <c r="N39" s="4">
        <f t="shared" si="0"/>
        <v>0</v>
      </c>
      <c r="O39" s="5"/>
    </row>
    <row r="40" spans="2:15" ht="18" customHeight="1" x14ac:dyDescent="0.3">
      <c r="B40" s="115">
        <f t="shared" si="1"/>
        <v>35</v>
      </c>
      <c r="C40" s="114"/>
      <c r="D40" s="2"/>
      <c r="E40" s="3"/>
      <c r="F40" s="3"/>
      <c r="G40" s="3"/>
      <c r="H40" s="3"/>
      <c r="I40" s="39" cm="1">
        <f t="array" ref="I40">_xlfn.SWITCH(E40,"I","Sub-Junior","II","Sub-Junior", "III","Sub-Junior","IV","Junior","V","Junior",0)</f>
        <v>0</v>
      </c>
      <c r="J40" s="39"/>
      <c r="K40" s="39"/>
      <c r="L40" s="3"/>
      <c r="M40" s="3"/>
      <c r="N40" s="4">
        <f t="shared" si="0"/>
        <v>0</v>
      </c>
      <c r="O40" s="5"/>
    </row>
    <row r="41" spans="2:15" ht="18" customHeight="1" x14ac:dyDescent="0.3">
      <c r="B41" s="115">
        <f t="shared" si="1"/>
        <v>36</v>
      </c>
      <c r="C41" s="114"/>
      <c r="D41" s="2"/>
      <c r="E41" s="3"/>
      <c r="F41" s="3"/>
      <c r="G41" s="3"/>
      <c r="H41" s="3"/>
      <c r="I41" s="39" cm="1">
        <f t="array" ref="I41">_xlfn.SWITCH(E41,"I","Sub-Junior","II","Sub-Junior", "III","Sub-Junior","IV","Junior","V","Junior",0)</f>
        <v>0</v>
      </c>
      <c r="J41" s="39"/>
      <c r="K41" s="39"/>
      <c r="L41" s="3"/>
      <c r="M41" s="3"/>
      <c r="N41" s="4">
        <f t="shared" si="0"/>
        <v>0</v>
      </c>
      <c r="O41" s="5"/>
    </row>
    <row r="42" spans="2:15" ht="18" customHeight="1" x14ac:dyDescent="0.3">
      <c r="B42" s="115">
        <f t="shared" si="1"/>
        <v>37</v>
      </c>
      <c r="C42" s="114"/>
      <c r="D42" s="2"/>
      <c r="E42" s="3"/>
      <c r="F42" s="3"/>
      <c r="G42" s="3"/>
      <c r="H42" s="3"/>
      <c r="I42" s="39" cm="1">
        <f t="array" ref="I42">_xlfn.SWITCH(E42,"I","Sub-Junior","II","Sub-Junior", "III","Sub-Junior","IV","Junior","V","Junior",0)</f>
        <v>0</v>
      </c>
      <c r="J42" s="39"/>
      <c r="K42" s="39"/>
      <c r="L42" s="3"/>
      <c r="M42" s="3"/>
      <c r="N42" s="4">
        <f t="shared" si="0"/>
        <v>0</v>
      </c>
      <c r="O42" s="5"/>
    </row>
    <row r="43" spans="2:15" ht="18" customHeight="1" x14ac:dyDescent="0.3">
      <c r="B43" s="115">
        <f t="shared" si="1"/>
        <v>38</v>
      </c>
      <c r="C43" s="114"/>
      <c r="D43" s="2"/>
      <c r="E43" s="3"/>
      <c r="F43" s="3"/>
      <c r="G43" s="3"/>
      <c r="H43" s="3"/>
      <c r="I43" s="39" cm="1">
        <f t="array" ref="I43">_xlfn.SWITCH(E43,"I","Sub-Junior","II","Sub-Junior", "III","Sub-Junior","IV","Junior","V","Junior",0)</f>
        <v>0</v>
      </c>
      <c r="J43" s="39"/>
      <c r="K43" s="39"/>
      <c r="L43" s="3"/>
      <c r="M43" s="3"/>
      <c r="N43" s="4">
        <f t="shared" si="0"/>
        <v>0</v>
      </c>
      <c r="O43" s="5"/>
    </row>
    <row r="44" spans="2:15" ht="18" customHeight="1" x14ac:dyDescent="0.3">
      <c r="B44" s="115">
        <f t="shared" si="1"/>
        <v>39</v>
      </c>
      <c r="C44" s="114"/>
      <c r="D44" s="2"/>
      <c r="E44" s="3"/>
      <c r="F44" s="3"/>
      <c r="G44" s="3"/>
      <c r="H44" s="3"/>
      <c r="I44" s="39" cm="1">
        <f t="array" ref="I44">_xlfn.SWITCH(E44,"I","Sub-Junior","II","Sub-Junior", "III","Sub-Junior","IV","Junior","V","Junior",0)</f>
        <v>0</v>
      </c>
      <c r="J44" s="39"/>
      <c r="K44" s="39"/>
      <c r="L44" s="3"/>
      <c r="M44" s="3"/>
      <c r="N44" s="4">
        <f t="shared" si="0"/>
        <v>0</v>
      </c>
      <c r="O44" s="5"/>
    </row>
    <row r="45" spans="2:15" ht="18" customHeight="1" x14ac:dyDescent="0.3">
      <c r="B45" s="115">
        <f t="shared" si="1"/>
        <v>40</v>
      </c>
      <c r="C45" s="114"/>
      <c r="D45" s="2"/>
      <c r="E45" s="3"/>
      <c r="F45" s="3"/>
      <c r="G45" s="3"/>
      <c r="H45" s="3"/>
      <c r="I45" s="39" cm="1">
        <f t="array" ref="I45">_xlfn.SWITCH(E45,"I","Sub-Junior","II","Sub-Junior", "III","Sub-Junior","IV","Junior","V","Junior",0)</f>
        <v>0</v>
      </c>
      <c r="J45" s="39"/>
      <c r="K45" s="39"/>
      <c r="L45" s="3"/>
      <c r="M45" s="3"/>
      <c r="N45" s="4">
        <f t="shared" si="0"/>
        <v>0</v>
      </c>
      <c r="O45" s="5"/>
    </row>
    <row r="46" spans="2:15" ht="18" customHeight="1" x14ac:dyDescent="0.3">
      <c r="B46" s="115">
        <f t="shared" si="1"/>
        <v>41</v>
      </c>
      <c r="C46" s="114"/>
      <c r="D46" s="2"/>
      <c r="E46" s="3"/>
      <c r="F46" s="3"/>
      <c r="G46" s="3"/>
      <c r="H46" s="3"/>
      <c r="I46" s="39" cm="1">
        <f t="array" ref="I46">_xlfn.SWITCH(E46,"I","Sub-Junior","II","Sub-Junior", "III","Sub-Junior","IV","Junior","V","Junior",0)</f>
        <v>0</v>
      </c>
      <c r="J46" s="39"/>
      <c r="K46" s="39"/>
      <c r="L46" s="3"/>
      <c r="M46" s="3"/>
      <c r="N46" s="4">
        <f t="shared" si="0"/>
        <v>0</v>
      </c>
      <c r="O46" s="5"/>
    </row>
    <row r="47" spans="2:15" ht="18" customHeight="1" x14ac:dyDescent="0.3">
      <c r="B47" s="115">
        <f t="shared" si="1"/>
        <v>42</v>
      </c>
      <c r="C47" s="114"/>
      <c r="D47" s="2"/>
      <c r="E47" s="3"/>
      <c r="F47" s="3"/>
      <c r="G47" s="3"/>
      <c r="H47" s="3"/>
      <c r="I47" s="39" cm="1">
        <f t="array" ref="I47">_xlfn.SWITCH(E47,"I","Sub-Junior","II","Sub-Junior", "III","Sub-Junior","IV","Junior","V","Junior",0)</f>
        <v>0</v>
      </c>
      <c r="J47" s="39"/>
      <c r="K47" s="39"/>
      <c r="L47" s="3"/>
      <c r="M47" s="3"/>
      <c r="N47" s="4">
        <f t="shared" si="0"/>
        <v>0</v>
      </c>
      <c r="O47" s="5"/>
    </row>
    <row r="48" spans="2:15" ht="18" customHeight="1" x14ac:dyDescent="0.3">
      <c r="B48" s="115">
        <f t="shared" si="1"/>
        <v>43</v>
      </c>
      <c r="C48" s="114"/>
      <c r="D48" s="2"/>
      <c r="E48" s="3"/>
      <c r="F48" s="3"/>
      <c r="G48" s="3"/>
      <c r="H48" s="3"/>
      <c r="I48" s="39" cm="1">
        <f t="array" ref="I48">_xlfn.SWITCH(E48,"I","Sub-Junior","II","Sub-Junior", "III","Sub-Junior","IV","Junior","V","Junior",0)</f>
        <v>0</v>
      </c>
      <c r="J48" s="39"/>
      <c r="K48" s="39"/>
      <c r="L48" s="3"/>
      <c r="M48" s="3"/>
      <c r="N48" s="4">
        <f t="shared" si="0"/>
        <v>0</v>
      </c>
      <c r="O48" s="5"/>
    </row>
    <row r="49" spans="2:15" ht="18" customHeight="1" x14ac:dyDescent="0.3">
      <c r="B49" s="115">
        <f t="shared" si="1"/>
        <v>44</v>
      </c>
      <c r="C49" s="114"/>
      <c r="D49" s="2"/>
      <c r="E49" s="3"/>
      <c r="F49" s="3"/>
      <c r="G49" s="3"/>
      <c r="H49" s="3"/>
      <c r="I49" s="39" cm="1">
        <f t="array" ref="I49">_xlfn.SWITCH(E49,"I","Sub-Junior","II","Sub-Junior", "III","Sub-Junior","IV","Junior","V","Junior",0)</f>
        <v>0</v>
      </c>
      <c r="J49" s="39"/>
      <c r="K49" s="39"/>
      <c r="L49" s="3"/>
      <c r="M49" s="3"/>
      <c r="N49" s="4">
        <f t="shared" si="0"/>
        <v>0</v>
      </c>
      <c r="O49" s="5"/>
    </row>
    <row r="50" spans="2:15" ht="18" customHeight="1" x14ac:dyDescent="0.3">
      <c r="B50" s="115">
        <f t="shared" si="1"/>
        <v>45</v>
      </c>
      <c r="C50" s="114"/>
      <c r="D50" s="2"/>
      <c r="E50" s="3"/>
      <c r="F50" s="3"/>
      <c r="G50" s="3"/>
      <c r="H50" s="3"/>
      <c r="I50" s="39" cm="1">
        <f t="array" ref="I50">_xlfn.SWITCH(E50,"I","Sub-Junior","II","Sub-Junior", "III","Sub-Junior","IV","Junior","V","Junior",0)</f>
        <v>0</v>
      </c>
      <c r="J50" s="39"/>
      <c r="K50" s="39"/>
      <c r="L50" s="3"/>
      <c r="M50" s="3"/>
      <c r="N50" s="4">
        <f t="shared" si="0"/>
        <v>0</v>
      </c>
      <c r="O50" s="5"/>
    </row>
    <row r="51" spans="2:15" ht="18" customHeight="1" x14ac:dyDescent="0.3">
      <c r="B51" s="115">
        <f t="shared" si="1"/>
        <v>46</v>
      </c>
      <c r="C51" s="114"/>
      <c r="D51" s="2"/>
      <c r="E51" s="3"/>
      <c r="F51" s="3"/>
      <c r="G51" s="3"/>
      <c r="H51" s="3"/>
      <c r="I51" s="39" cm="1">
        <f t="array" ref="I51">_xlfn.SWITCH(E51,"I","Sub-Junior","II","Sub-Junior", "III","Sub-Junior","IV","Junior","V","Junior",0)</f>
        <v>0</v>
      </c>
      <c r="J51" s="39"/>
      <c r="K51" s="39"/>
      <c r="L51" s="3"/>
      <c r="M51" s="3"/>
      <c r="N51" s="4">
        <f t="shared" si="0"/>
        <v>0</v>
      </c>
      <c r="O51" s="5"/>
    </row>
    <row r="52" spans="2:15" ht="18" customHeight="1" x14ac:dyDescent="0.3">
      <c r="B52" s="115">
        <f t="shared" si="1"/>
        <v>47</v>
      </c>
      <c r="C52" s="114"/>
      <c r="D52" s="2"/>
      <c r="E52" s="3"/>
      <c r="F52" s="3"/>
      <c r="G52" s="3"/>
      <c r="H52" s="3"/>
      <c r="I52" s="39" cm="1">
        <f t="array" ref="I52">_xlfn.SWITCH(E52,"I","Sub-Junior","II","Sub-Junior", "III","Sub-Junior","IV","Junior","V","Junior",0)</f>
        <v>0</v>
      </c>
      <c r="J52" s="39"/>
      <c r="K52" s="39"/>
      <c r="L52" s="3"/>
      <c r="M52" s="3"/>
      <c r="N52" s="4">
        <f t="shared" si="0"/>
        <v>0</v>
      </c>
      <c r="O52" s="5"/>
    </row>
    <row r="53" spans="2:15" ht="18" customHeight="1" x14ac:dyDescent="0.3">
      <c r="B53" s="115">
        <f t="shared" si="1"/>
        <v>48</v>
      </c>
      <c r="C53" s="114"/>
      <c r="D53" s="2"/>
      <c r="E53" s="3"/>
      <c r="F53" s="3"/>
      <c r="G53" s="3"/>
      <c r="H53" s="3"/>
      <c r="I53" s="39" cm="1">
        <f t="array" ref="I53">_xlfn.SWITCH(E53,"I","Sub-Junior","II","Sub-Junior", "III","Sub-Junior","IV","Junior","V","Junior",0)</f>
        <v>0</v>
      </c>
      <c r="J53" s="39"/>
      <c r="K53" s="39"/>
      <c r="L53" s="3"/>
      <c r="M53" s="3"/>
      <c r="N53" s="4">
        <f t="shared" si="0"/>
        <v>0</v>
      </c>
      <c r="O53" s="5"/>
    </row>
    <row r="54" spans="2:15" ht="18" customHeight="1" x14ac:dyDescent="0.3">
      <c r="B54" s="115">
        <f t="shared" si="1"/>
        <v>49</v>
      </c>
      <c r="C54" s="114"/>
      <c r="D54" s="2"/>
      <c r="E54" s="3"/>
      <c r="F54" s="3"/>
      <c r="G54" s="3"/>
      <c r="H54" s="3"/>
      <c r="I54" s="39" cm="1">
        <f t="array" ref="I54">_xlfn.SWITCH(E54,"I","Sub-Junior","II","Sub-Junior", "III","Sub-Junior","IV","Junior","V","Junior",0)</f>
        <v>0</v>
      </c>
      <c r="J54" s="39"/>
      <c r="K54" s="39"/>
      <c r="L54" s="3"/>
      <c r="M54" s="3"/>
      <c r="N54" s="4">
        <f t="shared" si="0"/>
        <v>0</v>
      </c>
      <c r="O54" s="5"/>
    </row>
    <row r="55" spans="2:15" ht="18" customHeight="1" x14ac:dyDescent="0.3">
      <c r="B55" s="115">
        <f t="shared" si="1"/>
        <v>50</v>
      </c>
      <c r="C55" s="114"/>
      <c r="D55" s="2"/>
      <c r="E55" s="3"/>
      <c r="F55" s="3"/>
      <c r="G55" s="3"/>
      <c r="H55" s="3"/>
      <c r="I55" s="39" cm="1">
        <f t="array" ref="I55">_xlfn.SWITCH(E55,"I","Sub-Junior","II","Sub-Junior", "III","Sub-Junior","IV","Junior","V","Junior",0)</f>
        <v>0</v>
      </c>
      <c r="J55" s="39"/>
      <c r="K55" s="39"/>
      <c r="L55" s="3"/>
      <c r="M55" s="3"/>
      <c r="N55" s="4">
        <f t="shared" si="0"/>
        <v>0</v>
      </c>
      <c r="O55" s="5"/>
    </row>
    <row r="56" spans="2:15" ht="18" customHeight="1" x14ac:dyDescent="0.3">
      <c r="B56" s="115">
        <f t="shared" si="1"/>
        <v>51</v>
      </c>
      <c r="C56" s="114"/>
      <c r="D56" s="2"/>
      <c r="E56" s="3"/>
      <c r="F56" s="3"/>
      <c r="G56" s="3"/>
      <c r="H56" s="3"/>
      <c r="I56" s="39" cm="1">
        <f t="array" ref="I56">_xlfn.SWITCH(E56,"I","Sub-Junior","II","Sub-Junior", "III","Sub-Junior","IV","Junior","V","Junior",0)</f>
        <v>0</v>
      </c>
      <c r="J56" s="39"/>
      <c r="K56" s="39"/>
      <c r="L56" s="3"/>
      <c r="M56" s="3"/>
      <c r="N56" s="4">
        <f t="shared" si="0"/>
        <v>0</v>
      </c>
      <c r="O56" s="5"/>
    </row>
    <row r="57" spans="2:15" ht="18" customHeight="1" x14ac:dyDescent="0.3">
      <c r="B57" s="115">
        <f t="shared" si="1"/>
        <v>52</v>
      </c>
      <c r="C57" s="114"/>
      <c r="D57" s="2"/>
      <c r="E57" s="3"/>
      <c r="F57" s="3"/>
      <c r="G57" s="3"/>
      <c r="H57" s="3"/>
      <c r="I57" s="39" cm="1">
        <f t="array" ref="I57">_xlfn.SWITCH(E57,"I","Sub-Junior","II","Sub-Junior", "III","Sub-Junior","IV","Junior","V","Junior",0)</f>
        <v>0</v>
      </c>
      <c r="J57" s="39"/>
      <c r="K57" s="39"/>
      <c r="L57" s="3"/>
      <c r="M57" s="3"/>
      <c r="N57" s="4">
        <f t="shared" si="0"/>
        <v>0</v>
      </c>
      <c r="O57" s="5"/>
    </row>
    <row r="58" spans="2:15" ht="18" customHeight="1" x14ac:dyDescent="0.3">
      <c r="B58" s="115">
        <f t="shared" si="1"/>
        <v>53</v>
      </c>
      <c r="C58" s="114"/>
      <c r="D58" s="2"/>
      <c r="E58" s="3"/>
      <c r="F58" s="3"/>
      <c r="G58" s="3"/>
      <c r="H58" s="3"/>
      <c r="I58" s="39" cm="1">
        <f t="array" ref="I58">_xlfn.SWITCH(E58,"I","Sub-Junior","II","Sub-Junior", "III","Sub-Junior","IV","Junior","V","Junior",0)</f>
        <v>0</v>
      </c>
      <c r="J58" s="39"/>
      <c r="K58" s="39"/>
      <c r="L58" s="3"/>
      <c r="M58" s="3"/>
      <c r="N58" s="4">
        <f t="shared" si="0"/>
        <v>0</v>
      </c>
      <c r="O58" s="5"/>
    </row>
    <row r="59" spans="2:15" ht="18" customHeight="1" x14ac:dyDescent="0.3">
      <c r="B59" s="115">
        <f t="shared" si="1"/>
        <v>54</v>
      </c>
      <c r="C59" s="114"/>
      <c r="D59" s="2"/>
      <c r="E59" s="3"/>
      <c r="F59" s="3"/>
      <c r="G59" s="3"/>
      <c r="H59" s="3"/>
      <c r="I59" s="39" cm="1">
        <f t="array" ref="I59">_xlfn.SWITCH(E59,"I","Sub-Junior","II","Sub-Junior", "III","Sub-Junior","IV","Junior","V","Junior",0)</f>
        <v>0</v>
      </c>
      <c r="J59" s="39"/>
      <c r="K59" s="39"/>
      <c r="L59" s="3"/>
      <c r="M59" s="3"/>
      <c r="N59" s="4">
        <f t="shared" si="0"/>
        <v>0</v>
      </c>
      <c r="O59" s="5"/>
    </row>
    <row r="60" spans="2:15" ht="18" customHeight="1" x14ac:dyDescent="0.3">
      <c r="B60" s="115">
        <f t="shared" si="1"/>
        <v>55</v>
      </c>
      <c r="C60" s="114"/>
      <c r="D60" s="2"/>
      <c r="E60" s="3"/>
      <c r="F60" s="3"/>
      <c r="G60" s="3"/>
      <c r="H60" s="3"/>
      <c r="I60" s="39" cm="1">
        <f t="array" ref="I60">_xlfn.SWITCH(E60,"I","Sub-Junior","II","Sub-Junior", "III","Sub-Junior","IV","Junior","V","Junior",0)</f>
        <v>0</v>
      </c>
      <c r="J60" s="39"/>
      <c r="K60" s="39"/>
      <c r="L60" s="3"/>
      <c r="M60" s="3"/>
      <c r="N60" s="4">
        <f t="shared" si="0"/>
        <v>0</v>
      </c>
      <c r="O60" s="5"/>
    </row>
    <row r="61" spans="2:15" ht="18" customHeight="1" x14ac:dyDescent="0.3">
      <c r="B61" s="115">
        <f t="shared" si="1"/>
        <v>56</v>
      </c>
      <c r="C61" s="114"/>
      <c r="D61" s="2"/>
      <c r="E61" s="3"/>
      <c r="F61" s="3"/>
      <c r="G61" s="3"/>
      <c r="H61" s="3"/>
      <c r="I61" s="39" cm="1">
        <f t="array" ref="I61">_xlfn.SWITCH(E61,"I","Sub-Junior","II","Sub-Junior", "III","Sub-Junior","IV","Junior","V","Junior",0)</f>
        <v>0</v>
      </c>
      <c r="J61" s="39"/>
      <c r="K61" s="39"/>
      <c r="L61" s="3"/>
      <c r="M61" s="3"/>
      <c r="N61" s="4">
        <f t="shared" si="0"/>
        <v>0</v>
      </c>
      <c r="O61" s="5"/>
    </row>
    <row r="62" spans="2:15" ht="18" customHeight="1" x14ac:dyDescent="0.3">
      <c r="B62" s="115">
        <f t="shared" si="1"/>
        <v>57</v>
      </c>
      <c r="C62" s="114"/>
      <c r="D62" s="2"/>
      <c r="E62" s="3"/>
      <c r="F62" s="3"/>
      <c r="G62" s="3"/>
      <c r="H62" s="3"/>
      <c r="I62" s="39" cm="1">
        <f t="array" ref="I62">_xlfn.SWITCH(E62,"I","Sub-Junior","II","Sub-Junior", "III","Sub-Junior","IV","Junior","V","Junior",0)</f>
        <v>0</v>
      </c>
      <c r="J62" s="39"/>
      <c r="K62" s="39"/>
      <c r="L62" s="3"/>
      <c r="M62" s="3"/>
      <c r="N62" s="4">
        <f t="shared" si="0"/>
        <v>0</v>
      </c>
      <c r="O62" s="5"/>
    </row>
    <row r="63" spans="2:15" ht="18" customHeight="1" x14ac:dyDescent="0.3">
      <c r="B63" s="115">
        <f t="shared" si="1"/>
        <v>58</v>
      </c>
      <c r="C63" s="114"/>
      <c r="D63" s="2"/>
      <c r="E63" s="3"/>
      <c r="F63" s="3"/>
      <c r="G63" s="3"/>
      <c r="H63" s="3"/>
      <c r="I63" s="39" cm="1">
        <f t="array" ref="I63">_xlfn.SWITCH(E63,"I","Sub-Junior","II","Sub-Junior", "III","Sub-Junior","IV","Junior","V","Junior",0)</f>
        <v>0</v>
      </c>
      <c r="J63" s="39"/>
      <c r="K63" s="39"/>
      <c r="L63" s="3"/>
      <c r="M63" s="3"/>
      <c r="N63" s="4">
        <f t="shared" si="0"/>
        <v>0</v>
      </c>
      <c r="O63" s="5"/>
    </row>
    <row r="64" spans="2:15" ht="18" customHeight="1" x14ac:dyDescent="0.3">
      <c r="B64" s="115">
        <f t="shared" si="1"/>
        <v>59</v>
      </c>
      <c r="C64" s="114"/>
      <c r="D64" s="2"/>
      <c r="E64" s="3"/>
      <c r="F64" s="3"/>
      <c r="G64" s="3"/>
      <c r="H64" s="3"/>
      <c r="I64" s="39" cm="1">
        <f t="array" ref="I64">_xlfn.SWITCH(E64,"I","Sub-Junior","II","Sub-Junior", "III","Sub-Junior","IV","Junior","V","Junior",0)</f>
        <v>0</v>
      </c>
      <c r="J64" s="39"/>
      <c r="K64" s="39"/>
      <c r="L64" s="3"/>
      <c r="M64" s="3"/>
      <c r="N64" s="4">
        <f t="shared" si="0"/>
        <v>0</v>
      </c>
      <c r="O64" s="5"/>
    </row>
    <row r="65" spans="2:15" ht="18" customHeight="1" x14ac:dyDescent="0.3">
      <c r="B65" s="115">
        <f t="shared" si="1"/>
        <v>60</v>
      </c>
      <c r="C65" s="114"/>
      <c r="D65" s="2"/>
      <c r="E65" s="3"/>
      <c r="F65" s="3"/>
      <c r="G65" s="3"/>
      <c r="H65" s="3"/>
      <c r="I65" s="39" cm="1">
        <f t="array" ref="I65">_xlfn.SWITCH(E65,"I","Sub-Junior","II","Sub-Junior", "III","Sub-Junior","IV","Junior","V","Junior",0)</f>
        <v>0</v>
      </c>
      <c r="J65" s="39"/>
      <c r="K65" s="39"/>
      <c r="L65" s="3"/>
      <c r="M65" s="3"/>
      <c r="N65" s="4">
        <f t="shared" si="0"/>
        <v>0</v>
      </c>
      <c r="O65" s="5"/>
    </row>
    <row r="66" spans="2:15" ht="18" customHeight="1" x14ac:dyDescent="0.3">
      <c r="B66" s="115">
        <f t="shared" si="1"/>
        <v>61</v>
      </c>
      <c r="C66" s="114"/>
      <c r="D66" s="2"/>
      <c r="E66" s="3"/>
      <c r="F66" s="3"/>
      <c r="G66" s="3"/>
      <c r="H66" s="3"/>
      <c r="I66" s="39" cm="1">
        <f t="array" ref="I66">_xlfn.SWITCH(E66,"I","Sub-Junior","II","Sub-Junior", "III","Sub-Junior","IV","Junior","V","Junior",0)</f>
        <v>0</v>
      </c>
      <c r="J66" s="39"/>
      <c r="K66" s="39"/>
      <c r="L66" s="3"/>
      <c r="M66" s="3"/>
      <c r="N66" s="4">
        <f t="shared" si="0"/>
        <v>0</v>
      </c>
      <c r="O66" s="5"/>
    </row>
    <row r="67" spans="2:15" ht="18" customHeight="1" x14ac:dyDescent="0.3">
      <c r="B67" s="115">
        <f t="shared" si="1"/>
        <v>62</v>
      </c>
      <c r="C67" s="114"/>
      <c r="D67" s="2"/>
      <c r="E67" s="3"/>
      <c r="F67" s="3"/>
      <c r="G67" s="3"/>
      <c r="H67" s="3"/>
      <c r="I67" s="39" cm="1">
        <f t="array" ref="I67">_xlfn.SWITCH(E67,"I","Sub-Junior","II","Sub-Junior", "III","Sub-Junior","IV","Junior","V","Junior",0)</f>
        <v>0</v>
      </c>
      <c r="J67" s="39"/>
      <c r="K67" s="39"/>
      <c r="L67" s="3"/>
      <c r="M67" s="3"/>
      <c r="N67" s="4">
        <f t="shared" si="0"/>
        <v>0</v>
      </c>
      <c r="O67" s="5"/>
    </row>
    <row r="68" spans="2:15" ht="18" customHeight="1" x14ac:dyDescent="0.3">
      <c r="B68" s="115">
        <f t="shared" si="1"/>
        <v>63</v>
      </c>
      <c r="C68" s="114"/>
      <c r="D68" s="2"/>
      <c r="E68" s="3"/>
      <c r="F68" s="3"/>
      <c r="G68" s="3"/>
      <c r="H68" s="3"/>
      <c r="I68" s="39" cm="1">
        <f t="array" ref="I68">_xlfn.SWITCH(E68,"I","Sub-Junior","II","Sub-Junior", "III","Sub-Junior","IV","Junior","V","Junior",0)</f>
        <v>0</v>
      </c>
      <c r="J68" s="39"/>
      <c r="K68" s="39"/>
      <c r="L68" s="3"/>
      <c r="M68" s="3"/>
      <c r="N68" s="4">
        <f t="shared" si="0"/>
        <v>0</v>
      </c>
      <c r="O68" s="5"/>
    </row>
    <row r="69" spans="2:15" ht="18" customHeight="1" x14ac:dyDescent="0.3">
      <c r="B69" s="115">
        <f t="shared" si="1"/>
        <v>64</v>
      </c>
      <c r="C69" s="114"/>
      <c r="D69" s="2"/>
      <c r="E69" s="3"/>
      <c r="F69" s="3"/>
      <c r="G69" s="3"/>
      <c r="H69" s="3"/>
      <c r="I69" s="39" cm="1">
        <f t="array" ref="I69">_xlfn.SWITCH(E69,"I","Sub-Junior","II","Sub-Junior", "III","Sub-Junior","IV","Junior","V","Junior",0)</f>
        <v>0</v>
      </c>
      <c r="J69" s="39"/>
      <c r="K69" s="39"/>
      <c r="L69" s="3"/>
      <c r="M69" s="3"/>
      <c r="N69" s="4">
        <f t="shared" si="0"/>
        <v>0</v>
      </c>
      <c r="O69" s="5"/>
    </row>
    <row r="70" spans="2:15" ht="18" customHeight="1" x14ac:dyDescent="0.3">
      <c r="B70" s="115">
        <f t="shared" si="1"/>
        <v>65</v>
      </c>
      <c r="C70" s="114"/>
      <c r="D70" s="2"/>
      <c r="E70" s="3"/>
      <c r="F70" s="3"/>
      <c r="G70" s="3"/>
      <c r="H70" s="3"/>
      <c r="I70" s="39" cm="1">
        <f t="array" ref="I70">_xlfn.SWITCH(E70,"I","Sub-Junior","II","Sub-Junior", "III","Sub-Junior","IV","Junior","V","Junior",0)</f>
        <v>0</v>
      </c>
      <c r="J70" s="39"/>
      <c r="K70" s="39"/>
      <c r="L70" s="3"/>
      <c r="M70" s="3"/>
      <c r="N70" s="4">
        <f t="shared" si="0"/>
        <v>0</v>
      </c>
      <c r="O70" s="5"/>
    </row>
    <row r="71" spans="2:15" ht="18" customHeight="1" x14ac:dyDescent="0.3">
      <c r="B71" s="115">
        <f t="shared" si="1"/>
        <v>66</v>
      </c>
      <c r="C71" s="114"/>
      <c r="D71" s="2"/>
      <c r="E71" s="3"/>
      <c r="F71" s="3"/>
      <c r="G71" s="3"/>
      <c r="H71" s="3"/>
      <c r="I71" s="39" cm="1">
        <f t="array" ref="I71">_xlfn.SWITCH(E71,"I","Sub-Junior","II","Sub-Junior", "III","Sub-Junior","IV","Junior","V","Junior",0)</f>
        <v>0</v>
      </c>
      <c r="J71" s="39"/>
      <c r="K71" s="39"/>
      <c r="L71" s="3"/>
      <c r="M71" s="3"/>
      <c r="N71" s="4">
        <f t="shared" ref="N71:N134" si="2">IF(M71="Printed book",230,IF(M71="E book",155,0))</f>
        <v>0</v>
      </c>
      <c r="O71" s="5"/>
    </row>
    <row r="72" spans="2:15" ht="18" customHeight="1" x14ac:dyDescent="0.3">
      <c r="B72" s="115">
        <f t="shared" ref="B72:B135" si="3">B71+1</f>
        <v>67</v>
      </c>
      <c r="C72" s="114"/>
      <c r="D72" s="2"/>
      <c r="E72" s="3"/>
      <c r="F72" s="3"/>
      <c r="G72" s="3"/>
      <c r="H72" s="3"/>
      <c r="I72" s="39" cm="1">
        <f t="array" ref="I72">_xlfn.SWITCH(E72,"I","Sub-Junior","II","Sub-Junior", "III","Sub-Junior","IV","Junior","V","Junior",0)</f>
        <v>0</v>
      </c>
      <c r="J72" s="39"/>
      <c r="K72" s="39"/>
      <c r="L72" s="3"/>
      <c r="M72" s="3"/>
      <c r="N72" s="4">
        <f t="shared" si="2"/>
        <v>0</v>
      </c>
      <c r="O72" s="5"/>
    </row>
    <row r="73" spans="2:15" ht="18" customHeight="1" x14ac:dyDescent="0.3">
      <c r="B73" s="115">
        <f t="shared" si="3"/>
        <v>68</v>
      </c>
      <c r="C73" s="114"/>
      <c r="D73" s="2"/>
      <c r="E73" s="3"/>
      <c r="F73" s="3"/>
      <c r="G73" s="3"/>
      <c r="H73" s="3"/>
      <c r="I73" s="39" cm="1">
        <f t="array" ref="I73">_xlfn.SWITCH(E73,"I","Sub-Junior","II","Sub-Junior", "III","Sub-Junior","IV","Junior","V","Junior",0)</f>
        <v>0</v>
      </c>
      <c r="J73" s="39"/>
      <c r="K73" s="39"/>
      <c r="L73" s="3"/>
      <c r="M73" s="3"/>
      <c r="N73" s="4">
        <f t="shared" si="2"/>
        <v>0</v>
      </c>
      <c r="O73" s="5"/>
    </row>
    <row r="74" spans="2:15" ht="18" customHeight="1" x14ac:dyDescent="0.3">
      <c r="B74" s="115">
        <f t="shared" si="3"/>
        <v>69</v>
      </c>
      <c r="C74" s="114"/>
      <c r="D74" s="2"/>
      <c r="E74" s="3"/>
      <c r="F74" s="3"/>
      <c r="G74" s="3"/>
      <c r="H74" s="3"/>
      <c r="I74" s="39" cm="1">
        <f t="array" ref="I74">_xlfn.SWITCH(E74,"I","Sub-Junior","II","Sub-Junior", "III","Sub-Junior","IV","Junior","V","Junior",0)</f>
        <v>0</v>
      </c>
      <c r="J74" s="39"/>
      <c r="K74" s="39"/>
      <c r="L74" s="3"/>
      <c r="M74" s="3"/>
      <c r="N74" s="4">
        <f t="shared" si="2"/>
        <v>0</v>
      </c>
      <c r="O74" s="5"/>
    </row>
    <row r="75" spans="2:15" ht="18" customHeight="1" x14ac:dyDescent="0.3">
      <c r="B75" s="115">
        <f t="shared" si="3"/>
        <v>70</v>
      </c>
      <c r="C75" s="114"/>
      <c r="D75" s="2"/>
      <c r="E75" s="3"/>
      <c r="F75" s="3"/>
      <c r="G75" s="3"/>
      <c r="H75" s="3"/>
      <c r="I75" s="39" cm="1">
        <f t="array" ref="I75">_xlfn.SWITCH(E75,"I","Sub-Junior","II","Sub-Junior", "III","Sub-Junior","IV","Junior","V","Junior",0)</f>
        <v>0</v>
      </c>
      <c r="J75" s="39"/>
      <c r="K75" s="39"/>
      <c r="L75" s="3"/>
      <c r="M75" s="3"/>
      <c r="N75" s="4">
        <f t="shared" si="2"/>
        <v>0</v>
      </c>
      <c r="O75" s="5"/>
    </row>
    <row r="76" spans="2:15" ht="18" customHeight="1" x14ac:dyDescent="0.3">
      <c r="B76" s="115">
        <f t="shared" si="3"/>
        <v>71</v>
      </c>
      <c r="C76" s="114"/>
      <c r="D76" s="2"/>
      <c r="E76" s="3"/>
      <c r="F76" s="3"/>
      <c r="G76" s="3"/>
      <c r="H76" s="3"/>
      <c r="I76" s="39" cm="1">
        <f t="array" ref="I76">_xlfn.SWITCH(E76,"I","Sub-Junior","II","Sub-Junior", "III","Sub-Junior","IV","Junior","V","Junior",0)</f>
        <v>0</v>
      </c>
      <c r="J76" s="39"/>
      <c r="K76" s="39"/>
      <c r="L76" s="3"/>
      <c r="M76" s="3"/>
      <c r="N76" s="4">
        <f t="shared" si="2"/>
        <v>0</v>
      </c>
      <c r="O76" s="5"/>
    </row>
    <row r="77" spans="2:15" ht="18" customHeight="1" x14ac:dyDescent="0.3">
      <c r="B77" s="115">
        <f t="shared" si="3"/>
        <v>72</v>
      </c>
      <c r="C77" s="114"/>
      <c r="D77" s="2"/>
      <c r="E77" s="3"/>
      <c r="F77" s="3"/>
      <c r="G77" s="3"/>
      <c r="H77" s="3"/>
      <c r="I77" s="39" cm="1">
        <f t="array" ref="I77">_xlfn.SWITCH(E77,"I","Sub-Junior","II","Sub-Junior", "III","Sub-Junior","IV","Junior","V","Junior",0)</f>
        <v>0</v>
      </c>
      <c r="J77" s="39"/>
      <c r="K77" s="39"/>
      <c r="L77" s="3"/>
      <c r="M77" s="3"/>
      <c r="N77" s="4">
        <f t="shared" si="2"/>
        <v>0</v>
      </c>
      <c r="O77" s="5"/>
    </row>
    <row r="78" spans="2:15" ht="18" customHeight="1" x14ac:dyDescent="0.3">
      <c r="B78" s="115">
        <f t="shared" si="3"/>
        <v>73</v>
      </c>
      <c r="C78" s="114"/>
      <c r="D78" s="2"/>
      <c r="E78" s="3"/>
      <c r="F78" s="3"/>
      <c r="G78" s="3"/>
      <c r="H78" s="3"/>
      <c r="I78" s="39" cm="1">
        <f t="array" ref="I78">_xlfn.SWITCH(E78,"I","Sub-Junior","II","Sub-Junior", "III","Sub-Junior","IV","Junior","V","Junior",0)</f>
        <v>0</v>
      </c>
      <c r="J78" s="39"/>
      <c r="K78" s="39"/>
      <c r="L78" s="3"/>
      <c r="M78" s="3"/>
      <c r="N78" s="4">
        <f t="shared" si="2"/>
        <v>0</v>
      </c>
      <c r="O78" s="5"/>
    </row>
    <row r="79" spans="2:15" ht="18" customHeight="1" x14ac:dyDescent="0.3">
      <c r="B79" s="115">
        <f t="shared" si="3"/>
        <v>74</v>
      </c>
      <c r="C79" s="114"/>
      <c r="D79" s="2"/>
      <c r="E79" s="3"/>
      <c r="F79" s="3"/>
      <c r="G79" s="3"/>
      <c r="H79" s="3"/>
      <c r="I79" s="39" cm="1">
        <f t="array" ref="I79">_xlfn.SWITCH(E79,"I","Sub-Junior","II","Sub-Junior", "III","Sub-Junior","IV","Junior","V","Junior",0)</f>
        <v>0</v>
      </c>
      <c r="J79" s="39"/>
      <c r="K79" s="39"/>
      <c r="L79" s="3"/>
      <c r="M79" s="3"/>
      <c r="N79" s="4">
        <f t="shared" si="2"/>
        <v>0</v>
      </c>
      <c r="O79" s="5"/>
    </row>
    <row r="80" spans="2:15" ht="18" customHeight="1" x14ac:dyDescent="0.3">
      <c r="B80" s="115">
        <f t="shared" si="3"/>
        <v>75</v>
      </c>
      <c r="C80" s="114"/>
      <c r="D80" s="2"/>
      <c r="E80" s="3"/>
      <c r="F80" s="3"/>
      <c r="G80" s="3"/>
      <c r="H80" s="3"/>
      <c r="I80" s="39" cm="1">
        <f t="array" ref="I80">_xlfn.SWITCH(E80,"I","Sub-Junior","II","Sub-Junior", "III","Sub-Junior","IV","Junior","V","Junior",0)</f>
        <v>0</v>
      </c>
      <c r="J80" s="39"/>
      <c r="K80" s="39"/>
      <c r="L80" s="3"/>
      <c r="M80" s="3"/>
      <c r="N80" s="4">
        <f t="shared" si="2"/>
        <v>0</v>
      </c>
      <c r="O80" s="5"/>
    </row>
    <row r="81" spans="2:15" ht="18" customHeight="1" x14ac:dyDescent="0.3">
      <c r="B81" s="115">
        <f t="shared" si="3"/>
        <v>76</v>
      </c>
      <c r="C81" s="114"/>
      <c r="D81" s="2"/>
      <c r="E81" s="3"/>
      <c r="F81" s="3"/>
      <c r="G81" s="3"/>
      <c r="H81" s="3"/>
      <c r="I81" s="39" cm="1">
        <f t="array" ref="I81">_xlfn.SWITCH(E81,"I","Sub-Junior","II","Sub-Junior", "III","Sub-Junior","IV","Junior","V","Junior",0)</f>
        <v>0</v>
      </c>
      <c r="J81" s="39"/>
      <c r="K81" s="39"/>
      <c r="L81" s="3"/>
      <c r="M81" s="3"/>
      <c r="N81" s="4">
        <f t="shared" si="2"/>
        <v>0</v>
      </c>
      <c r="O81" s="5"/>
    </row>
    <row r="82" spans="2:15" ht="18" customHeight="1" x14ac:dyDescent="0.3">
      <c r="B82" s="115">
        <f t="shared" si="3"/>
        <v>77</v>
      </c>
      <c r="C82" s="114"/>
      <c r="D82" s="2"/>
      <c r="E82" s="3"/>
      <c r="F82" s="3"/>
      <c r="G82" s="3"/>
      <c r="H82" s="3"/>
      <c r="I82" s="39" cm="1">
        <f t="array" ref="I82">_xlfn.SWITCH(E82,"I","Sub-Junior","II","Sub-Junior", "III","Sub-Junior","IV","Junior","V","Junior",0)</f>
        <v>0</v>
      </c>
      <c r="J82" s="39"/>
      <c r="K82" s="39"/>
      <c r="L82" s="3"/>
      <c r="M82" s="3"/>
      <c r="N82" s="4">
        <f t="shared" si="2"/>
        <v>0</v>
      </c>
      <c r="O82" s="5"/>
    </row>
    <row r="83" spans="2:15" ht="18" customHeight="1" x14ac:dyDescent="0.3">
      <c r="B83" s="115">
        <f t="shared" si="3"/>
        <v>78</v>
      </c>
      <c r="C83" s="114"/>
      <c r="D83" s="2"/>
      <c r="E83" s="3"/>
      <c r="F83" s="3"/>
      <c r="G83" s="3"/>
      <c r="H83" s="3"/>
      <c r="I83" s="39" cm="1">
        <f t="array" ref="I83">_xlfn.SWITCH(E83,"I","Sub-Junior","II","Sub-Junior", "III","Sub-Junior","IV","Junior","V","Junior",0)</f>
        <v>0</v>
      </c>
      <c r="J83" s="39"/>
      <c r="K83" s="39"/>
      <c r="L83" s="3"/>
      <c r="M83" s="3"/>
      <c r="N83" s="4">
        <f t="shared" si="2"/>
        <v>0</v>
      </c>
      <c r="O83" s="5"/>
    </row>
    <row r="84" spans="2:15" ht="18" customHeight="1" x14ac:dyDescent="0.3">
      <c r="B84" s="115">
        <f t="shared" si="3"/>
        <v>79</v>
      </c>
      <c r="C84" s="114"/>
      <c r="D84" s="2"/>
      <c r="E84" s="3"/>
      <c r="F84" s="3"/>
      <c r="G84" s="3"/>
      <c r="H84" s="3"/>
      <c r="I84" s="39" cm="1">
        <f t="array" ref="I84">_xlfn.SWITCH(E84,"I","Sub-Junior","II","Sub-Junior", "III","Sub-Junior","IV","Junior","V","Junior",0)</f>
        <v>0</v>
      </c>
      <c r="J84" s="39"/>
      <c r="K84" s="39"/>
      <c r="L84" s="3"/>
      <c r="M84" s="3"/>
      <c r="N84" s="4">
        <f t="shared" si="2"/>
        <v>0</v>
      </c>
      <c r="O84" s="5"/>
    </row>
    <row r="85" spans="2:15" ht="18" customHeight="1" x14ac:dyDescent="0.3">
      <c r="B85" s="115">
        <f t="shared" si="3"/>
        <v>80</v>
      </c>
      <c r="C85" s="114"/>
      <c r="D85" s="2"/>
      <c r="E85" s="3"/>
      <c r="F85" s="3"/>
      <c r="G85" s="3"/>
      <c r="H85" s="3"/>
      <c r="I85" s="39" cm="1">
        <f t="array" ref="I85">_xlfn.SWITCH(E85,"I","Sub-Junior","II","Sub-Junior", "III","Sub-Junior","IV","Junior","V","Junior",0)</f>
        <v>0</v>
      </c>
      <c r="J85" s="39"/>
      <c r="K85" s="39"/>
      <c r="L85" s="3"/>
      <c r="M85" s="3"/>
      <c r="N85" s="4">
        <f t="shared" si="2"/>
        <v>0</v>
      </c>
      <c r="O85" s="5"/>
    </row>
    <row r="86" spans="2:15" ht="18" customHeight="1" x14ac:dyDescent="0.3">
      <c r="B86" s="115">
        <f t="shared" si="3"/>
        <v>81</v>
      </c>
      <c r="C86" s="114"/>
      <c r="D86" s="2"/>
      <c r="E86" s="3"/>
      <c r="F86" s="3"/>
      <c r="G86" s="3"/>
      <c r="H86" s="3"/>
      <c r="I86" s="39" cm="1">
        <f t="array" ref="I86">_xlfn.SWITCH(E86,"I","Sub-Junior","II","Sub-Junior", "III","Sub-Junior","IV","Junior","V","Junior",0)</f>
        <v>0</v>
      </c>
      <c r="J86" s="39"/>
      <c r="K86" s="39"/>
      <c r="L86" s="3"/>
      <c r="M86" s="3"/>
      <c r="N86" s="4">
        <f t="shared" si="2"/>
        <v>0</v>
      </c>
      <c r="O86" s="5"/>
    </row>
    <row r="87" spans="2:15" ht="18" customHeight="1" x14ac:dyDescent="0.3">
      <c r="B87" s="115">
        <f t="shared" si="3"/>
        <v>82</v>
      </c>
      <c r="C87" s="114"/>
      <c r="D87" s="2"/>
      <c r="E87" s="3"/>
      <c r="F87" s="3"/>
      <c r="G87" s="3"/>
      <c r="H87" s="3"/>
      <c r="I87" s="39" cm="1">
        <f t="array" ref="I87">_xlfn.SWITCH(E87,"I","Sub-Junior","II","Sub-Junior", "III","Sub-Junior","IV","Junior","V","Junior",0)</f>
        <v>0</v>
      </c>
      <c r="J87" s="39"/>
      <c r="K87" s="39"/>
      <c r="L87" s="3"/>
      <c r="M87" s="3"/>
      <c r="N87" s="4">
        <f t="shared" si="2"/>
        <v>0</v>
      </c>
      <c r="O87" s="5"/>
    </row>
    <row r="88" spans="2:15" ht="18" customHeight="1" x14ac:dyDescent="0.3">
      <c r="B88" s="115">
        <f t="shared" si="3"/>
        <v>83</v>
      </c>
      <c r="C88" s="114"/>
      <c r="D88" s="2"/>
      <c r="E88" s="3"/>
      <c r="F88" s="3"/>
      <c r="G88" s="3"/>
      <c r="H88" s="3"/>
      <c r="I88" s="39" cm="1">
        <f t="array" ref="I88">_xlfn.SWITCH(E88,"I","Sub-Junior","II","Sub-Junior", "III","Sub-Junior","IV","Junior","V","Junior",0)</f>
        <v>0</v>
      </c>
      <c r="J88" s="39"/>
      <c r="K88" s="39"/>
      <c r="L88" s="3"/>
      <c r="M88" s="3"/>
      <c r="N88" s="4">
        <f t="shared" si="2"/>
        <v>0</v>
      </c>
      <c r="O88" s="5"/>
    </row>
    <row r="89" spans="2:15" ht="18" customHeight="1" x14ac:dyDescent="0.3">
      <c r="B89" s="115">
        <f t="shared" si="3"/>
        <v>84</v>
      </c>
      <c r="C89" s="114"/>
      <c r="D89" s="2"/>
      <c r="E89" s="3"/>
      <c r="F89" s="3"/>
      <c r="G89" s="3"/>
      <c r="H89" s="3"/>
      <c r="I89" s="39" cm="1">
        <f t="array" ref="I89">_xlfn.SWITCH(E89,"I","Sub-Junior","II","Sub-Junior", "III","Sub-Junior","IV","Junior","V","Junior",0)</f>
        <v>0</v>
      </c>
      <c r="J89" s="39"/>
      <c r="K89" s="39"/>
      <c r="L89" s="3"/>
      <c r="M89" s="3"/>
      <c r="N89" s="4">
        <f t="shared" si="2"/>
        <v>0</v>
      </c>
      <c r="O89" s="5"/>
    </row>
    <row r="90" spans="2:15" ht="18" customHeight="1" x14ac:dyDescent="0.3">
      <c r="B90" s="115">
        <f t="shared" si="3"/>
        <v>85</v>
      </c>
      <c r="C90" s="114"/>
      <c r="D90" s="2"/>
      <c r="E90" s="3"/>
      <c r="F90" s="3"/>
      <c r="G90" s="3"/>
      <c r="H90" s="3"/>
      <c r="I90" s="39" cm="1">
        <f t="array" ref="I90">_xlfn.SWITCH(E90,"I","Sub-Junior","II","Sub-Junior", "III","Sub-Junior","IV","Junior","V","Junior",0)</f>
        <v>0</v>
      </c>
      <c r="J90" s="39"/>
      <c r="K90" s="39"/>
      <c r="L90" s="3"/>
      <c r="M90" s="3"/>
      <c r="N90" s="4">
        <f t="shared" si="2"/>
        <v>0</v>
      </c>
      <c r="O90" s="5"/>
    </row>
    <row r="91" spans="2:15" ht="18" customHeight="1" x14ac:dyDescent="0.3">
      <c r="B91" s="115">
        <f t="shared" si="3"/>
        <v>86</v>
      </c>
      <c r="C91" s="114"/>
      <c r="D91" s="2"/>
      <c r="E91" s="3"/>
      <c r="F91" s="3"/>
      <c r="G91" s="3"/>
      <c r="H91" s="3"/>
      <c r="I91" s="39" cm="1">
        <f t="array" ref="I91">_xlfn.SWITCH(E91,"I","Sub-Junior","II","Sub-Junior", "III","Sub-Junior","IV","Junior","V","Junior",0)</f>
        <v>0</v>
      </c>
      <c r="J91" s="39"/>
      <c r="K91" s="39"/>
      <c r="L91" s="3"/>
      <c r="M91" s="3"/>
      <c r="N91" s="4">
        <f t="shared" si="2"/>
        <v>0</v>
      </c>
      <c r="O91" s="5"/>
    </row>
    <row r="92" spans="2:15" ht="18" customHeight="1" x14ac:dyDescent="0.3">
      <c r="B92" s="115">
        <f t="shared" si="3"/>
        <v>87</v>
      </c>
      <c r="C92" s="114"/>
      <c r="D92" s="2"/>
      <c r="E92" s="3"/>
      <c r="F92" s="3"/>
      <c r="G92" s="3"/>
      <c r="H92" s="3"/>
      <c r="I92" s="39" cm="1">
        <f t="array" ref="I92">_xlfn.SWITCH(E92,"I","Sub-Junior","II","Sub-Junior", "III","Sub-Junior","IV","Junior","V","Junior",0)</f>
        <v>0</v>
      </c>
      <c r="J92" s="39"/>
      <c r="K92" s="39"/>
      <c r="L92" s="3"/>
      <c r="M92" s="3"/>
      <c r="N92" s="4">
        <f t="shared" si="2"/>
        <v>0</v>
      </c>
      <c r="O92" s="5"/>
    </row>
    <row r="93" spans="2:15" ht="18" customHeight="1" x14ac:dyDescent="0.3">
      <c r="B93" s="115">
        <f t="shared" si="3"/>
        <v>88</v>
      </c>
      <c r="C93" s="114"/>
      <c r="D93" s="2"/>
      <c r="E93" s="3"/>
      <c r="F93" s="3"/>
      <c r="G93" s="3"/>
      <c r="H93" s="3"/>
      <c r="I93" s="39" cm="1">
        <f t="array" ref="I93">_xlfn.SWITCH(E93,"I","Sub-Junior","II","Sub-Junior", "III","Sub-Junior","IV","Junior","V","Junior",0)</f>
        <v>0</v>
      </c>
      <c r="J93" s="39"/>
      <c r="K93" s="39"/>
      <c r="L93" s="3"/>
      <c r="M93" s="3"/>
      <c r="N93" s="4">
        <f t="shared" si="2"/>
        <v>0</v>
      </c>
      <c r="O93" s="5"/>
    </row>
    <row r="94" spans="2:15" ht="18" customHeight="1" x14ac:dyDescent="0.3">
      <c r="B94" s="115">
        <f t="shared" si="3"/>
        <v>89</v>
      </c>
      <c r="C94" s="114"/>
      <c r="D94" s="2"/>
      <c r="E94" s="3"/>
      <c r="F94" s="3"/>
      <c r="G94" s="3"/>
      <c r="H94" s="3"/>
      <c r="I94" s="39" cm="1">
        <f t="array" ref="I94">_xlfn.SWITCH(E94,"I","Sub-Junior","II","Sub-Junior", "III","Sub-Junior","IV","Junior","V","Junior",0)</f>
        <v>0</v>
      </c>
      <c r="J94" s="39"/>
      <c r="K94" s="39"/>
      <c r="L94" s="3"/>
      <c r="M94" s="3"/>
      <c r="N94" s="4">
        <f t="shared" si="2"/>
        <v>0</v>
      </c>
      <c r="O94" s="5"/>
    </row>
    <row r="95" spans="2:15" ht="18" customHeight="1" x14ac:dyDescent="0.3">
      <c r="B95" s="115">
        <f t="shared" si="3"/>
        <v>90</v>
      </c>
      <c r="C95" s="114"/>
      <c r="D95" s="2"/>
      <c r="E95" s="3"/>
      <c r="F95" s="3"/>
      <c r="G95" s="3"/>
      <c r="H95" s="3"/>
      <c r="I95" s="39" cm="1">
        <f t="array" ref="I95">_xlfn.SWITCH(E95,"I","Sub-Junior","II","Sub-Junior", "III","Sub-Junior","IV","Junior","V","Junior",0)</f>
        <v>0</v>
      </c>
      <c r="J95" s="39"/>
      <c r="K95" s="39"/>
      <c r="L95" s="3"/>
      <c r="M95" s="3"/>
      <c r="N95" s="4">
        <f t="shared" si="2"/>
        <v>0</v>
      </c>
      <c r="O95" s="5"/>
    </row>
    <row r="96" spans="2:15" ht="18" customHeight="1" x14ac:dyDescent="0.3">
      <c r="B96" s="115">
        <f t="shared" si="3"/>
        <v>91</v>
      </c>
      <c r="C96" s="114"/>
      <c r="D96" s="2"/>
      <c r="E96" s="3"/>
      <c r="F96" s="3"/>
      <c r="G96" s="3"/>
      <c r="H96" s="3"/>
      <c r="I96" s="39" cm="1">
        <f t="array" ref="I96">_xlfn.SWITCH(E96,"I","Sub-Junior","II","Sub-Junior", "III","Sub-Junior","IV","Junior","V","Junior",0)</f>
        <v>0</v>
      </c>
      <c r="J96" s="39"/>
      <c r="K96" s="39"/>
      <c r="L96" s="3"/>
      <c r="M96" s="3"/>
      <c r="N96" s="4">
        <f t="shared" si="2"/>
        <v>0</v>
      </c>
      <c r="O96" s="5"/>
    </row>
    <row r="97" spans="2:15" ht="18" customHeight="1" x14ac:dyDescent="0.3">
      <c r="B97" s="115">
        <f t="shared" si="3"/>
        <v>92</v>
      </c>
      <c r="C97" s="114"/>
      <c r="D97" s="2"/>
      <c r="E97" s="3"/>
      <c r="F97" s="3"/>
      <c r="G97" s="3"/>
      <c r="H97" s="3"/>
      <c r="I97" s="39" cm="1">
        <f t="array" ref="I97">_xlfn.SWITCH(E97,"I","Sub-Junior","II","Sub-Junior", "III","Sub-Junior","IV","Junior","V","Junior",0)</f>
        <v>0</v>
      </c>
      <c r="J97" s="39"/>
      <c r="K97" s="39"/>
      <c r="L97" s="3"/>
      <c r="M97" s="3"/>
      <c r="N97" s="4">
        <f t="shared" si="2"/>
        <v>0</v>
      </c>
      <c r="O97" s="5"/>
    </row>
    <row r="98" spans="2:15" ht="18" customHeight="1" x14ac:dyDescent="0.3">
      <c r="B98" s="115">
        <f t="shared" si="3"/>
        <v>93</v>
      </c>
      <c r="C98" s="114"/>
      <c r="D98" s="2"/>
      <c r="E98" s="3"/>
      <c r="F98" s="3"/>
      <c r="G98" s="3"/>
      <c r="H98" s="3"/>
      <c r="I98" s="39" cm="1">
        <f t="array" ref="I98">_xlfn.SWITCH(E98,"I","Sub-Junior","II","Sub-Junior", "III","Sub-Junior","IV","Junior","V","Junior",0)</f>
        <v>0</v>
      </c>
      <c r="J98" s="39"/>
      <c r="K98" s="39"/>
      <c r="L98" s="3"/>
      <c r="M98" s="3"/>
      <c r="N98" s="4">
        <f t="shared" si="2"/>
        <v>0</v>
      </c>
      <c r="O98" s="5"/>
    </row>
    <row r="99" spans="2:15" ht="18" customHeight="1" x14ac:dyDescent="0.3">
      <c r="B99" s="115">
        <f t="shared" si="3"/>
        <v>94</v>
      </c>
      <c r="C99" s="114"/>
      <c r="D99" s="2"/>
      <c r="E99" s="3"/>
      <c r="F99" s="3"/>
      <c r="G99" s="3"/>
      <c r="H99" s="3"/>
      <c r="I99" s="39" cm="1">
        <f t="array" ref="I99">_xlfn.SWITCH(E99,"I","Sub-Junior","II","Sub-Junior", "III","Sub-Junior","IV","Junior","V","Junior",0)</f>
        <v>0</v>
      </c>
      <c r="J99" s="39"/>
      <c r="K99" s="39"/>
      <c r="L99" s="3"/>
      <c r="M99" s="3"/>
      <c r="N99" s="4">
        <f t="shared" si="2"/>
        <v>0</v>
      </c>
      <c r="O99" s="5"/>
    </row>
    <row r="100" spans="2:15" ht="18" customHeight="1" x14ac:dyDescent="0.3">
      <c r="B100" s="115">
        <f t="shared" si="3"/>
        <v>95</v>
      </c>
      <c r="C100" s="114"/>
      <c r="D100" s="2"/>
      <c r="E100" s="3"/>
      <c r="F100" s="3"/>
      <c r="G100" s="3"/>
      <c r="H100" s="3"/>
      <c r="I100" s="39" cm="1">
        <f t="array" ref="I100">_xlfn.SWITCH(E100,"I","Sub-Junior","II","Sub-Junior", "III","Sub-Junior","IV","Junior","V","Junior",0)</f>
        <v>0</v>
      </c>
      <c r="J100" s="39"/>
      <c r="K100" s="39"/>
      <c r="L100" s="3"/>
      <c r="M100" s="3"/>
      <c r="N100" s="4">
        <f t="shared" si="2"/>
        <v>0</v>
      </c>
      <c r="O100" s="5"/>
    </row>
    <row r="101" spans="2:15" ht="18" customHeight="1" x14ac:dyDescent="0.3">
      <c r="B101" s="115">
        <f t="shared" si="3"/>
        <v>96</v>
      </c>
      <c r="C101" s="114"/>
      <c r="D101" s="2"/>
      <c r="E101" s="3"/>
      <c r="F101" s="3"/>
      <c r="G101" s="3"/>
      <c r="H101" s="3"/>
      <c r="I101" s="39" cm="1">
        <f t="array" ref="I101">_xlfn.SWITCH(E101,"I","Sub-Junior","II","Sub-Junior", "III","Sub-Junior","IV","Junior","V","Junior",0)</f>
        <v>0</v>
      </c>
      <c r="J101" s="39"/>
      <c r="K101" s="39"/>
      <c r="L101" s="3"/>
      <c r="M101" s="3"/>
      <c r="N101" s="4">
        <f t="shared" si="2"/>
        <v>0</v>
      </c>
      <c r="O101" s="5"/>
    </row>
    <row r="102" spans="2:15" ht="18" customHeight="1" x14ac:dyDescent="0.3">
      <c r="B102" s="115">
        <f t="shared" si="3"/>
        <v>97</v>
      </c>
      <c r="C102" s="114"/>
      <c r="D102" s="2"/>
      <c r="E102" s="3"/>
      <c r="F102" s="3"/>
      <c r="G102" s="3"/>
      <c r="H102" s="3"/>
      <c r="I102" s="39" cm="1">
        <f t="array" ref="I102">_xlfn.SWITCH(E102,"I","Sub-Junior","II","Sub-Junior", "III","Sub-Junior","IV","Junior","V","Junior",0)</f>
        <v>0</v>
      </c>
      <c r="J102" s="39"/>
      <c r="K102" s="39"/>
      <c r="L102" s="3"/>
      <c r="M102" s="3"/>
      <c r="N102" s="4">
        <f t="shared" si="2"/>
        <v>0</v>
      </c>
      <c r="O102" s="5"/>
    </row>
    <row r="103" spans="2:15" ht="18" customHeight="1" x14ac:dyDescent="0.3">
      <c r="B103" s="115">
        <f t="shared" si="3"/>
        <v>98</v>
      </c>
      <c r="C103" s="114"/>
      <c r="D103" s="2"/>
      <c r="E103" s="3"/>
      <c r="F103" s="3"/>
      <c r="G103" s="3"/>
      <c r="H103" s="3"/>
      <c r="I103" s="39" cm="1">
        <f t="array" ref="I103">_xlfn.SWITCH(E103,"I","Sub-Junior","II","Sub-Junior", "III","Sub-Junior","IV","Junior","V","Junior",0)</f>
        <v>0</v>
      </c>
      <c r="J103" s="39"/>
      <c r="K103" s="39"/>
      <c r="L103" s="3"/>
      <c r="M103" s="3"/>
      <c r="N103" s="4">
        <f t="shared" si="2"/>
        <v>0</v>
      </c>
      <c r="O103" s="5"/>
    </row>
    <row r="104" spans="2:15" ht="18" customHeight="1" x14ac:dyDescent="0.3">
      <c r="B104" s="115">
        <f t="shared" si="3"/>
        <v>99</v>
      </c>
      <c r="C104" s="114"/>
      <c r="D104" s="2"/>
      <c r="E104" s="3"/>
      <c r="F104" s="3"/>
      <c r="G104" s="3"/>
      <c r="H104" s="3"/>
      <c r="I104" s="39" cm="1">
        <f t="array" ref="I104">_xlfn.SWITCH(E104,"I","Sub-Junior","II","Sub-Junior", "III","Sub-Junior","IV","Junior","V","Junior",0)</f>
        <v>0</v>
      </c>
      <c r="J104" s="39"/>
      <c r="K104" s="39"/>
      <c r="L104" s="3"/>
      <c r="M104" s="3"/>
      <c r="N104" s="4">
        <f t="shared" si="2"/>
        <v>0</v>
      </c>
      <c r="O104" s="5"/>
    </row>
    <row r="105" spans="2:15" ht="18" customHeight="1" x14ac:dyDescent="0.3">
      <c r="B105" s="115">
        <f t="shared" si="3"/>
        <v>100</v>
      </c>
      <c r="C105" s="114"/>
      <c r="D105" s="2"/>
      <c r="E105" s="3"/>
      <c r="F105" s="3"/>
      <c r="G105" s="3"/>
      <c r="H105" s="3"/>
      <c r="I105" s="39" cm="1">
        <f t="array" ref="I105">_xlfn.SWITCH(E105,"I","Sub-Junior","II","Sub-Junior", "III","Sub-Junior","IV","Junior","V","Junior",0)</f>
        <v>0</v>
      </c>
      <c r="J105" s="39"/>
      <c r="K105" s="39"/>
      <c r="L105" s="3"/>
      <c r="M105" s="3"/>
      <c r="N105" s="4">
        <f t="shared" si="2"/>
        <v>0</v>
      </c>
      <c r="O105" s="5"/>
    </row>
    <row r="106" spans="2:15" ht="18" customHeight="1" x14ac:dyDescent="0.3">
      <c r="B106" s="115">
        <f t="shared" si="3"/>
        <v>101</v>
      </c>
      <c r="C106" s="114"/>
      <c r="D106" s="2"/>
      <c r="E106" s="3"/>
      <c r="F106" s="3"/>
      <c r="G106" s="3"/>
      <c r="H106" s="3"/>
      <c r="I106" s="39" cm="1">
        <f t="array" ref="I106">_xlfn.SWITCH(E106,"I","Sub-Junior","II","Sub-Junior", "III","Sub-Junior","IV","Junior","V","Junior",0)</f>
        <v>0</v>
      </c>
      <c r="J106" s="39"/>
      <c r="K106" s="39"/>
      <c r="L106" s="3"/>
      <c r="M106" s="3"/>
      <c r="N106" s="4">
        <f t="shared" si="2"/>
        <v>0</v>
      </c>
      <c r="O106" s="5"/>
    </row>
    <row r="107" spans="2:15" ht="18" customHeight="1" x14ac:dyDescent="0.3">
      <c r="B107" s="115">
        <f t="shared" si="3"/>
        <v>102</v>
      </c>
      <c r="C107" s="114"/>
      <c r="D107" s="2"/>
      <c r="E107" s="3"/>
      <c r="F107" s="3"/>
      <c r="G107" s="3"/>
      <c r="H107" s="3"/>
      <c r="I107" s="39" cm="1">
        <f t="array" ref="I107">_xlfn.SWITCH(E107,"I","Sub-Junior","II","Sub-Junior", "III","Sub-Junior","IV","Junior","V","Junior",0)</f>
        <v>0</v>
      </c>
      <c r="J107" s="39"/>
      <c r="K107" s="39"/>
      <c r="L107" s="3"/>
      <c r="M107" s="3"/>
      <c r="N107" s="4">
        <f t="shared" si="2"/>
        <v>0</v>
      </c>
      <c r="O107" s="5"/>
    </row>
    <row r="108" spans="2:15" ht="18" customHeight="1" x14ac:dyDescent="0.3">
      <c r="B108" s="115">
        <f t="shared" si="3"/>
        <v>103</v>
      </c>
      <c r="C108" s="114"/>
      <c r="D108" s="2"/>
      <c r="E108" s="3"/>
      <c r="F108" s="3"/>
      <c r="G108" s="3"/>
      <c r="H108" s="3"/>
      <c r="I108" s="39" cm="1">
        <f t="array" ref="I108">_xlfn.SWITCH(E108,"I","Sub-Junior","II","Sub-Junior", "III","Sub-Junior","IV","Junior","V","Junior",0)</f>
        <v>0</v>
      </c>
      <c r="J108" s="39"/>
      <c r="K108" s="39"/>
      <c r="L108" s="3"/>
      <c r="M108" s="3"/>
      <c r="N108" s="4">
        <f t="shared" si="2"/>
        <v>0</v>
      </c>
      <c r="O108" s="5"/>
    </row>
    <row r="109" spans="2:15" ht="18" customHeight="1" x14ac:dyDescent="0.3">
      <c r="B109" s="115">
        <f t="shared" si="3"/>
        <v>104</v>
      </c>
      <c r="C109" s="114"/>
      <c r="D109" s="2"/>
      <c r="E109" s="3"/>
      <c r="F109" s="3"/>
      <c r="G109" s="3"/>
      <c r="H109" s="3"/>
      <c r="I109" s="39" cm="1">
        <f t="array" ref="I109">_xlfn.SWITCH(E109,"I","Sub-Junior","II","Sub-Junior", "III","Sub-Junior","IV","Junior","V","Junior",0)</f>
        <v>0</v>
      </c>
      <c r="J109" s="39"/>
      <c r="K109" s="39"/>
      <c r="L109" s="3"/>
      <c r="M109" s="3"/>
      <c r="N109" s="4">
        <f t="shared" si="2"/>
        <v>0</v>
      </c>
      <c r="O109" s="5"/>
    </row>
    <row r="110" spans="2:15" ht="18" customHeight="1" x14ac:dyDescent="0.3">
      <c r="B110" s="115">
        <f t="shared" si="3"/>
        <v>105</v>
      </c>
      <c r="C110" s="114"/>
      <c r="D110" s="2"/>
      <c r="E110" s="3"/>
      <c r="F110" s="3"/>
      <c r="G110" s="3"/>
      <c r="H110" s="3"/>
      <c r="I110" s="39" cm="1">
        <f t="array" ref="I110">_xlfn.SWITCH(E110,"I","Sub-Junior","II","Sub-Junior", "III","Sub-Junior","IV","Junior","V","Junior",0)</f>
        <v>0</v>
      </c>
      <c r="J110" s="39"/>
      <c r="K110" s="39"/>
      <c r="L110" s="3"/>
      <c r="M110" s="3"/>
      <c r="N110" s="4">
        <f t="shared" si="2"/>
        <v>0</v>
      </c>
      <c r="O110" s="5"/>
    </row>
    <row r="111" spans="2:15" ht="18" customHeight="1" x14ac:dyDescent="0.3">
      <c r="B111" s="115">
        <f t="shared" si="3"/>
        <v>106</v>
      </c>
      <c r="C111" s="114"/>
      <c r="D111" s="2"/>
      <c r="E111" s="3"/>
      <c r="F111" s="3"/>
      <c r="G111" s="3"/>
      <c r="H111" s="3"/>
      <c r="I111" s="39" cm="1">
        <f t="array" ref="I111">_xlfn.SWITCH(E111,"I","Sub-Junior","II","Sub-Junior", "III","Sub-Junior","IV","Junior","V","Junior",0)</f>
        <v>0</v>
      </c>
      <c r="J111" s="39"/>
      <c r="K111" s="39"/>
      <c r="L111" s="3"/>
      <c r="M111" s="3"/>
      <c r="N111" s="4">
        <f t="shared" si="2"/>
        <v>0</v>
      </c>
      <c r="O111" s="5"/>
    </row>
    <row r="112" spans="2:15" ht="18" customHeight="1" x14ac:dyDescent="0.3">
      <c r="B112" s="115">
        <f t="shared" si="3"/>
        <v>107</v>
      </c>
      <c r="C112" s="114"/>
      <c r="D112" s="2"/>
      <c r="E112" s="3"/>
      <c r="F112" s="3"/>
      <c r="G112" s="3"/>
      <c r="H112" s="3"/>
      <c r="I112" s="39" cm="1">
        <f t="array" ref="I112">_xlfn.SWITCH(E112,"I","Sub-Junior","II","Sub-Junior", "III","Sub-Junior","IV","Junior","V","Junior",0)</f>
        <v>0</v>
      </c>
      <c r="J112" s="39"/>
      <c r="K112" s="39"/>
      <c r="L112" s="3"/>
      <c r="M112" s="3"/>
      <c r="N112" s="4">
        <f t="shared" si="2"/>
        <v>0</v>
      </c>
      <c r="O112" s="5"/>
    </row>
    <row r="113" spans="2:15" ht="18" customHeight="1" x14ac:dyDescent="0.3">
      <c r="B113" s="115">
        <f t="shared" si="3"/>
        <v>108</v>
      </c>
      <c r="C113" s="114"/>
      <c r="D113" s="2"/>
      <c r="E113" s="3"/>
      <c r="F113" s="3"/>
      <c r="G113" s="3"/>
      <c r="H113" s="3"/>
      <c r="I113" s="39" cm="1">
        <f t="array" ref="I113">_xlfn.SWITCH(E113,"I","Sub-Junior","II","Sub-Junior", "III","Sub-Junior","IV","Junior","V","Junior",0)</f>
        <v>0</v>
      </c>
      <c r="J113" s="39"/>
      <c r="K113" s="39"/>
      <c r="L113" s="3"/>
      <c r="M113" s="3"/>
      <c r="N113" s="4">
        <f t="shared" si="2"/>
        <v>0</v>
      </c>
      <c r="O113" s="5"/>
    </row>
    <row r="114" spans="2:15" ht="18" customHeight="1" x14ac:dyDescent="0.3">
      <c r="B114" s="115">
        <f t="shared" si="3"/>
        <v>109</v>
      </c>
      <c r="C114" s="114"/>
      <c r="D114" s="2"/>
      <c r="E114" s="3"/>
      <c r="F114" s="3"/>
      <c r="G114" s="3"/>
      <c r="H114" s="3"/>
      <c r="I114" s="39" cm="1">
        <f t="array" ref="I114">_xlfn.SWITCH(E114,"I","Sub-Junior","II","Sub-Junior", "III","Sub-Junior","IV","Junior","V","Junior",0)</f>
        <v>0</v>
      </c>
      <c r="J114" s="39"/>
      <c r="K114" s="39"/>
      <c r="L114" s="3"/>
      <c r="M114" s="3"/>
      <c r="N114" s="4">
        <f t="shared" si="2"/>
        <v>0</v>
      </c>
      <c r="O114" s="5"/>
    </row>
    <row r="115" spans="2:15" ht="18" customHeight="1" x14ac:dyDescent="0.3">
      <c r="B115" s="115">
        <f t="shared" si="3"/>
        <v>110</v>
      </c>
      <c r="C115" s="114"/>
      <c r="D115" s="2"/>
      <c r="E115" s="3"/>
      <c r="F115" s="3"/>
      <c r="G115" s="3"/>
      <c r="H115" s="3"/>
      <c r="I115" s="39" cm="1">
        <f t="array" ref="I115">_xlfn.SWITCH(E115,"I","Sub-Junior","II","Sub-Junior", "III","Sub-Junior","IV","Junior","V","Junior",0)</f>
        <v>0</v>
      </c>
      <c r="J115" s="39"/>
      <c r="K115" s="39"/>
      <c r="L115" s="3"/>
      <c r="M115" s="3"/>
      <c r="N115" s="4">
        <f t="shared" si="2"/>
        <v>0</v>
      </c>
      <c r="O115" s="5"/>
    </row>
    <row r="116" spans="2:15" ht="18" customHeight="1" x14ac:dyDescent="0.3">
      <c r="B116" s="115">
        <f t="shared" si="3"/>
        <v>111</v>
      </c>
      <c r="C116" s="114"/>
      <c r="D116" s="2"/>
      <c r="E116" s="3"/>
      <c r="F116" s="3"/>
      <c r="G116" s="3"/>
      <c r="H116" s="3"/>
      <c r="I116" s="39" cm="1">
        <f t="array" ref="I116">_xlfn.SWITCH(E116,"I","Sub-Junior","II","Sub-Junior", "III","Sub-Junior","IV","Junior","V","Junior",0)</f>
        <v>0</v>
      </c>
      <c r="J116" s="39"/>
      <c r="K116" s="39"/>
      <c r="L116" s="3"/>
      <c r="M116" s="3"/>
      <c r="N116" s="4">
        <f t="shared" si="2"/>
        <v>0</v>
      </c>
      <c r="O116" s="5"/>
    </row>
    <row r="117" spans="2:15" ht="18" customHeight="1" x14ac:dyDescent="0.3">
      <c r="B117" s="115">
        <f t="shared" si="3"/>
        <v>112</v>
      </c>
      <c r="C117" s="114"/>
      <c r="D117" s="2"/>
      <c r="E117" s="3"/>
      <c r="F117" s="3"/>
      <c r="G117" s="3"/>
      <c r="H117" s="3"/>
      <c r="I117" s="39" cm="1">
        <f t="array" ref="I117">_xlfn.SWITCH(E117,"I","Sub-Junior","II","Sub-Junior", "III","Sub-Junior","IV","Junior","V","Junior",0)</f>
        <v>0</v>
      </c>
      <c r="J117" s="39"/>
      <c r="K117" s="39"/>
      <c r="L117" s="3"/>
      <c r="M117" s="3"/>
      <c r="N117" s="4">
        <f t="shared" si="2"/>
        <v>0</v>
      </c>
      <c r="O117" s="5"/>
    </row>
    <row r="118" spans="2:15" ht="18" customHeight="1" x14ac:dyDescent="0.3">
      <c r="B118" s="115">
        <f t="shared" si="3"/>
        <v>113</v>
      </c>
      <c r="C118" s="114"/>
      <c r="D118" s="2"/>
      <c r="E118" s="3"/>
      <c r="F118" s="3"/>
      <c r="G118" s="3"/>
      <c r="H118" s="3"/>
      <c r="I118" s="39" cm="1">
        <f t="array" ref="I118">_xlfn.SWITCH(E118,"I","Sub-Junior","II","Sub-Junior", "III","Sub-Junior","IV","Junior","V","Junior",0)</f>
        <v>0</v>
      </c>
      <c r="J118" s="39"/>
      <c r="K118" s="39"/>
      <c r="L118" s="3"/>
      <c r="M118" s="3"/>
      <c r="N118" s="4">
        <f t="shared" si="2"/>
        <v>0</v>
      </c>
      <c r="O118" s="5"/>
    </row>
    <row r="119" spans="2:15" ht="18" customHeight="1" x14ac:dyDescent="0.3">
      <c r="B119" s="115">
        <f t="shared" si="3"/>
        <v>114</v>
      </c>
      <c r="C119" s="114"/>
      <c r="D119" s="2"/>
      <c r="E119" s="3"/>
      <c r="F119" s="3"/>
      <c r="G119" s="3"/>
      <c r="H119" s="3"/>
      <c r="I119" s="39" cm="1">
        <f t="array" ref="I119">_xlfn.SWITCH(E119,"I","Sub-Junior","II","Sub-Junior", "III","Sub-Junior","IV","Junior","V","Junior",0)</f>
        <v>0</v>
      </c>
      <c r="J119" s="39"/>
      <c r="K119" s="39"/>
      <c r="L119" s="3"/>
      <c r="M119" s="3"/>
      <c r="N119" s="4">
        <f t="shared" si="2"/>
        <v>0</v>
      </c>
      <c r="O119" s="5"/>
    </row>
    <row r="120" spans="2:15" ht="18" customHeight="1" x14ac:dyDescent="0.3">
      <c r="B120" s="115">
        <f t="shared" si="3"/>
        <v>115</v>
      </c>
      <c r="C120" s="114"/>
      <c r="D120" s="2"/>
      <c r="E120" s="3"/>
      <c r="F120" s="3"/>
      <c r="G120" s="3"/>
      <c r="H120" s="3"/>
      <c r="I120" s="39" cm="1">
        <f t="array" ref="I120">_xlfn.SWITCH(E120,"I","Sub-Junior","II","Sub-Junior", "III","Sub-Junior","IV","Junior","V","Junior",0)</f>
        <v>0</v>
      </c>
      <c r="J120" s="39"/>
      <c r="K120" s="39"/>
      <c r="L120" s="3"/>
      <c r="M120" s="3"/>
      <c r="N120" s="4">
        <f t="shared" si="2"/>
        <v>0</v>
      </c>
      <c r="O120" s="5"/>
    </row>
    <row r="121" spans="2:15" ht="18" customHeight="1" x14ac:dyDescent="0.3">
      <c r="B121" s="115">
        <f t="shared" si="3"/>
        <v>116</v>
      </c>
      <c r="C121" s="114"/>
      <c r="D121" s="2"/>
      <c r="E121" s="3"/>
      <c r="F121" s="3"/>
      <c r="G121" s="3"/>
      <c r="H121" s="3"/>
      <c r="I121" s="39" cm="1">
        <f t="array" ref="I121">_xlfn.SWITCH(E121,"I","Sub-Junior","II","Sub-Junior", "III","Sub-Junior","IV","Junior","V","Junior",0)</f>
        <v>0</v>
      </c>
      <c r="J121" s="39"/>
      <c r="K121" s="39"/>
      <c r="L121" s="3"/>
      <c r="M121" s="3"/>
      <c r="N121" s="4">
        <f t="shared" si="2"/>
        <v>0</v>
      </c>
      <c r="O121" s="5"/>
    </row>
    <row r="122" spans="2:15" ht="18" customHeight="1" x14ac:dyDescent="0.3">
      <c r="B122" s="115">
        <f t="shared" si="3"/>
        <v>117</v>
      </c>
      <c r="C122" s="114"/>
      <c r="D122" s="2"/>
      <c r="E122" s="3"/>
      <c r="F122" s="3"/>
      <c r="G122" s="3"/>
      <c r="H122" s="3"/>
      <c r="I122" s="39" cm="1">
        <f t="array" ref="I122">_xlfn.SWITCH(E122,"I","Sub-Junior","II","Sub-Junior", "III","Sub-Junior","IV","Junior","V","Junior",0)</f>
        <v>0</v>
      </c>
      <c r="J122" s="39"/>
      <c r="K122" s="39"/>
      <c r="L122" s="3"/>
      <c r="M122" s="3"/>
      <c r="N122" s="4">
        <f t="shared" si="2"/>
        <v>0</v>
      </c>
      <c r="O122" s="5"/>
    </row>
    <row r="123" spans="2:15" ht="18" customHeight="1" x14ac:dyDescent="0.3">
      <c r="B123" s="115">
        <f t="shared" si="3"/>
        <v>118</v>
      </c>
      <c r="C123" s="114"/>
      <c r="D123" s="2"/>
      <c r="E123" s="3"/>
      <c r="F123" s="3"/>
      <c r="G123" s="3"/>
      <c r="H123" s="3"/>
      <c r="I123" s="39" cm="1">
        <f t="array" ref="I123">_xlfn.SWITCH(E123,"I","Sub-Junior","II","Sub-Junior", "III","Sub-Junior","IV","Junior","V","Junior",0)</f>
        <v>0</v>
      </c>
      <c r="J123" s="39"/>
      <c r="K123" s="39"/>
      <c r="L123" s="3"/>
      <c r="M123" s="3"/>
      <c r="N123" s="4">
        <f t="shared" si="2"/>
        <v>0</v>
      </c>
      <c r="O123" s="5"/>
    </row>
    <row r="124" spans="2:15" ht="18" customHeight="1" x14ac:dyDescent="0.3">
      <c r="B124" s="115">
        <f t="shared" si="3"/>
        <v>119</v>
      </c>
      <c r="C124" s="114"/>
      <c r="D124" s="2"/>
      <c r="E124" s="3"/>
      <c r="F124" s="3"/>
      <c r="G124" s="3"/>
      <c r="H124" s="3"/>
      <c r="I124" s="39" cm="1">
        <f t="array" ref="I124">_xlfn.SWITCH(E124,"I","Sub-Junior","II","Sub-Junior", "III","Sub-Junior","IV","Junior","V","Junior",0)</f>
        <v>0</v>
      </c>
      <c r="J124" s="39"/>
      <c r="K124" s="39"/>
      <c r="L124" s="3"/>
      <c r="M124" s="3"/>
      <c r="N124" s="4">
        <f t="shared" si="2"/>
        <v>0</v>
      </c>
      <c r="O124" s="5"/>
    </row>
    <row r="125" spans="2:15" ht="18" customHeight="1" x14ac:dyDescent="0.3">
      <c r="B125" s="115">
        <f t="shared" si="3"/>
        <v>120</v>
      </c>
      <c r="C125" s="114"/>
      <c r="D125" s="2"/>
      <c r="E125" s="3"/>
      <c r="F125" s="3"/>
      <c r="G125" s="3"/>
      <c r="H125" s="3"/>
      <c r="I125" s="39" cm="1">
        <f t="array" ref="I125">_xlfn.SWITCH(E125,"I","Sub-Junior","II","Sub-Junior", "III","Sub-Junior","IV","Junior","V","Junior",0)</f>
        <v>0</v>
      </c>
      <c r="J125" s="39"/>
      <c r="K125" s="39"/>
      <c r="L125" s="3"/>
      <c r="M125" s="3"/>
      <c r="N125" s="4">
        <f t="shared" si="2"/>
        <v>0</v>
      </c>
      <c r="O125" s="5"/>
    </row>
    <row r="126" spans="2:15" ht="18" customHeight="1" x14ac:dyDescent="0.3">
      <c r="B126" s="115">
        <f t="shared" si="3"/>
        <v>121</v>
      </c>
      <c r="C126" s="114"/>
      <c r="D126" s="2"/>
      <c r="E126" s="3"/>
      <c r="F126" s="3"/>
      <c r="G126" s="3"/>
      <c r="H126" s="3"/>
      <c r="I126" s="39" cm="1">
        <f t="array" ref="I126">_xlfn.SWITCH(E126,"I","Sub-Junior","II","Sub-Junior", "III","Sub-Junior","IV","Junior","V","Junior",0)</f>
        <v>0</v>
      </c>
      <c r="J126" s="39"/>
      <c r="K126" s="39"/>
      <c r="L126" s="3"/>
      <c r="M126" s="3"/>
      <c r="N126" s="4">
        <f t="shared" si="2"/>
        <v>0</v>
      </c>
      <c r="O126" s="5"/>
    </row>
    <row r="127" spans="2:15" ht="18" customHeight="1" x14ac:dyDescent="0.3">
      <c r="B127" s="115">
        <f t="shared" si="3"/>
        <v>122</v>
      </c>
      <c r="C127" s="114"/>
      <c r="D127" s="2"/>
      <c r="E127" s="3"/>
      <c r="F127" s="3"/>
      <c r="G127" s="3"/>
      <c r="H127" s="3"/>
      <c r="I127" s="39" cm="1">
        <f t="array" ref="I127">_xlfn.SWITCH(E127,"I","Sub-Junior","II","Sub-Junior", "III","Sub-Junior","IV","Junior","V","Junior",0)</f>
        <v>0</v>
      </c>
      <c r="J127" s="39"/>
      <c r="K127" s="39"/>
      <c r="L127" s="3"/>
      <c r="M127" s="3"/>
      <c r="N127" s="4">
        <f t="shared" si="2"/>
        <v>0</v>
      </c>
      <c r="O127" s="5"/>
    </row>
    <row r="128" spans="2:15" ht="18" customHeight="1" x14ac:dyDescent="0.3">
      <c r="B128" s="115">
        <f t="shared" si="3"/>
        <v>123</v>
      </c>
      <c r="C128" s="114"/>
      <c r="D128" s="2"/>
      <c r="E128" s="3"/>
      <c r="F128" s="3"/>
      <c r="G128" s="3"/>
      <c r="H128" s="3"/>
      <c r="I128" s="39" cm="1">
        <f t="array" ref="I128">_xlfn.SWITCH(E128,"I","Sub-Junior","II","Sub-Junior", "III","Sub-Junior","IV","Junior","V","Junior",0)</f>
        <v>0</v>
      </c>
      <c r="J128" s="39"/>
      <c r="K128" s="39"/>
      <c r="L128" s="3"/>
      <c r="M128" s="3"/>
      <c r="N128" s="4">
        <f t="shared" si="2"/>
        <v>0</v>
      </c>
      <c r="O128" s="5"/>
    </row>
    <row r="129" spans="2:15" ht="18" customHeight="1" x14ac:dyDescent="0.3">
      <c r="B129" s="115">
        <f t="shared" si="3"/>
        <v>124</v>
      </c>
      <c r="C129" s="114"/>
      <c r="D129" s="2"/>
      <c r="E129" s="3"/>
      <c r="F129" s="3"/>
      <c r="G129" s="3"/>
      <c r="H129" s="3"/>
      <c r="I129" s="39" cm="1">
        <f t="array" ref="I129">_xlfn.SWITCH(E129,"I","Sub-Junior","II","Sub-Junior", "III","Sub-Junior","IV","Junior","V","Junior",0)</f>
        <v>0</v>
      </c>
      <c r="J129" s="39"/>
      <c r="K129" s="39"/>
      <c r="L129" s="3"/>
      <c r="M129" s="3"/>
      <c r="N129" s="4">
        <f t="shared" si="2"/>
        <v>0</v>
      </c>
      <c r="O129" s="5"/>
    </row>
    <row r="130" spans="2:15" ht="18" customHeight="1" x14ac:dyDescent="0.3">
      <c r="B130" s="115">
        <f t="shared" si="3"/>
        <v>125</v>
      </c>
      <c r="C130" s="114"/>
      <c r="D130" s="2"/>
      <c r="E130" s="3"/>
      <c r="F130" s="3"/>
      <c r="G130" s="3"/>
      <c r="H130" s="3"/>
      <c r="I130" s="39" cm="1">
        <f t="array" ref="I130">_xlfn.SWITCH(E130,"I","Sub-Junior","II","Sub-Junior", "III","Sub-Junior","IV","Junior","V","Junior",0)</f>
        <v>0</v>
      </c>
      <c r="J130" s="39"/>
      <c r="K130" s="39"/>
      <c r="L130" s="3"/>
      <c r="M130" s="3"/>
      <c r="N130" s="4">
        <f t="shared" si="2"/>
        <v>0</v>
      </c>
      <c r="O130" s="5"/>
    </row>
    <row r="131" spans="2:15" ht="18" customHeight="1" x14ac:dyDescent="0.3">
      <c r="B131" s="115">
        <f t="shared" si="3"/>
        <v>126</v>
      </c>
      <c r="C131" s="114"/>
      <c r="D131" s="2"/>
      <c r="E131" s="3"/>
      <c r="F131" s="3"/>
      <c r="G131" s="3"/>
      <c r="H131" s="3"/>
      <c r="I131" s="39" cm="1">
        <f t="array" ref="I131">_xlfn.SWITCH(E131,"I","Sub-Junior","II","Sub-Junior", "III","Sub-Junior","IV","Junior","V","Junior",0)</f>
        <v>0</v>
      </c>
      <c r="J131" s="39"/>
      <c r="K131" s="39"/>
      <c r="L131" s="3"/>
      <c r="M131" s="3"/>
      <c r="N131" s="4">
        <f t="shared" si="2"/>
        <v>0</v>
      </c>
      <c r="O131" s="5"/>
    </row>
    <row r="132" spans="2:15" ht="18" customHeight="1" x14ac:dyDescent="0.3">
      <c r="B132" s="115">
        <f t="shared" si="3"/>
        <v>127</v>
      </c>
      <c r="C132" s="114"/>
      <c r="D132" s="2"/>
      <c r="E132" s="3"/>
      <c r="F132" s="3"/>
      <c r="G132" s="3"/>
      <c r="H132" s="3"/>
      <c r="I132" s="39" cm="1">
        <f t="array" ref="I132">_xlfn.SWITCH(E132,"I","Sub-Junior","II","Sub-Junior", "III","Sub-Junior","IV","Junior","V","Junior",0)</f>
        <v>0</v>
      </c>
      <c r="J132" s="39"/>
      <c r="K132" s="39"/>
      <c r="L132" s="3"/>
      <c r="M132" s="3"/>
      <c r="N132" s="4">
        <f t="shared" si="2"/>
        <v>0</v>
      </c>
      <c r="O132" s="5"/>
    </row>
    <row r="133" spans="2:15" ht="18" customHeight="1" x14ac:dyDescent="0.3">
      <c r="B133" s="115">
        <f t="shared" si="3"/>
        <v>128</v>
      </c>
      <c r="C133" s="114"/>
      <c r="D133" s="2"/>
      <c r="E133" s="3"/>
      <c r="F133" s="3"/>
      <c r="G133" s="3"/>
      <c r="H133" s="3"/>
      <c r="I133" s="39" cm="1">
        <f t="array" ref="I133">_xlfn.SWITCH(E133,"I","Sub-Junior","II","Sub-Junior", "III","Sub-Junior","IV","Junior","V","Junior",0)</f>
        <v>0</v>
      </c>
      <c r="J133" s="39"/>
      <c r="K133" s="39"/>
      <c r="L133" s="3"/>
      <c r="M133" s="3"/>
      <c r="N133" s="4">
        <f t="shared" si="2"/>
        <v>0</v>
      </c>
      <c r="O133" s="5"/>
    </row>
    <row r="134" spans="2:15" ht="18" customHeight="1" x14ac:dyDescent="0.3">
      <c r="B134" s="115">
        <f t="shared" si="3"/>
        <v>129</v>
      </c>
      <c r="C134" s="114"/>
      <c r="D134" s="2"/>
      <c r="E134" s="3"/>
      <c r="F134" s="3"/>
      <c r="G134" s="3"/>
      <c r="H134" s="3"/>
      <c r="I134" s="39" cm="1">
        <f t="array" ref="I134">_xlfn.SWITCH(E134,"I","Sub-Junior","II","Sub-Junior", "III","Sub-Junior","IV","Junior","V","Junior",0)</f>
        <v>0</v>
      </c>
      <c r="J134" s="39"/>
      <c r="K134" s="39"/>
      <c r="L134" s="3"/>
      <c r="M134" s="3"/>
      <c r="N134" s="4">
        <f t="shared" si="2"/>
        <v>0</v>
      </c>
      <c r="O134" s="5"/>
    </row>
    <row r="135" spans="2:15" ht="18" customHeight="1" x14ac:dyDescent="0.3">
      <c r="B135" s="115">
        <f t="shared" si="3"/>
        <v>130</v>
      </c>
      <c r="C135" s="114"/>
      <c r="D135" s="2"/>
      <c r="E135" s="3"/>
      <c r="F135" s="3"/>
      <c r="G135" s="3"/>
      <c r="H135" s="3"/>
      <c r="I135" s="39" cm="1">
        <f t="array" ref="I135">_xlfn.SWITCH(E135,"I","Sub-Junior","II","Sub-Junior", "III","Sub-Junior","IV","Junior","V","Junior",0)</f>
        <v>0</v>
      </c>
      <c r="J135" s="39"/>
      <c r="K135" s="39"/>
      <c r="L135" s="3"/>
      <c r="M135" s="3"/>
      <c r="N135" s="4">
        <f t="shared" ref="N135:N198" si="4">IF(M135="Printed book",230,IF(M135="E book",155,0))</f>
        <v>0</v>
      </c>
      <c r="O135" s="5"/>
    </row>
    <row r="136" spans="2:15" ht="18" customHeight="1" x14ac:dyDescent="0.3">
      <c r="B136" s="115">
        <f t="shared" ref="B136:B199" si="5">B135+1</f>
        <v>131</v>
      </c>
      <c r="C136" s="114"/>
      <c r="D136" s="2"/>
      <c r="E136" s="3"/>
      <c r="F136" s="3"/>
      <c r="G136" s="3"/>
      <c r="H136" s="3"/>
      <c r="I136" s="39" cm="1">
        <f t="array" ref="I136">_xlfn.SWITCH(E136,"I","Sub-Junior","II","Sub-Junior", "III","Sub-Junior","IV","Junior","V","Junior",0)</f>
        <v>0</v>
      </c>
      <c r="J136" s="39"/>
      <c r="K136" s="39"/>
      <c r="L136" s="3"/>
      <c r="M136" s="3"/>
      <c r="N136" s="4">
        <f t="shared" si="4"/>
        <v>0</v>
      </c>
      <c r="O136" s="5"/>
    </row>
    <row r="137" spans="2:15" ht="18" customHeight="1" x14ac:dyDescent="0.3">
      <c r="B137" s="115">
        <f t="shared" si="5"/>
        <v>132</v>
      </c>
      <c r="C137" s="114"/>
      <c r="D137" s="2"/>
      <c r="E137" s="3"/>
      <c r="F137" s="3"/>
      <c r="G137" s="3"/>
      <c r="H137" s="3"/>
      <c r="I137" s="39" cm="1">
        <f t="array" ref="I137">_xlfn.SWITCH(E137,"I","Sub-Junior","II","Sub-Junior", "III","Sub-Junior","IV","Junior","V","Junior",0)</f>
        <v>0</v>
      </c>
      <c r="J137" s="39"/>
      <c r="K137" s="39"/>
      <c r="L137" s="3"/>
      <c r="M137" s="3"/>
      <c r="N137" s="4">
        <f t="shared" si="4"/>
        <v>0</v>
      </c>
      <c r="O137" s="5"/>
    </row>
    <row r="138" spans="2:15" ht="18" customHeight="1" x14ac:dyDescent="0.3">
      <c r="B138" s="115">
        <f t="shared" si="5"/>
        <v>133</v>
      </c>
      <c r="C138" s="114"/>
      <c r="D138" s="2"/>
      <c r="E138" s="3"/>
      <c r="F138" s="3"/>
      <c r="G138" s="3"/>
      <c r="H138" s="3"/>
      <c r="I138" s="39" cm="1">
        <f t="array" ref="I138">_xlfn.SWITCH(E138,"I","Sub-Junior","II","Sub-Junior", "III","Sub-Junior","IV","Junior","V","Junior",0)</f>
        <v>0</v>
      </c>
      <c r="J138" s="39"/>
      <c r="K138" s="39"/>
      <c r="L138" s="3"/>
      <c r="M138" s="3"/>
      <c r="N138" s="4">
        <f t="shared" si="4"/>
        <v>0</v>
      </c>
      <c r="O138" s="5"/>
    </row>
    <row r="139" spans="2:15" ht="18" customHeight="1" x14ac:dyDescent="0.3">
      <c r="B139" s="115">
        <f t="shared" si="5"/>
        <v>134</v>
      </c>
      <c r="C139" s="114"/>
      <c r="D139" s="2"/>
      <c r="E139" s="3"/>
      <c r="F139" s="3"/>
      <c r="G139" s="3"/>
      <c r="H139" s="3"/>
      <c r="I139" s="39" cm="1">
        <f t="array" ref="I139">_xlfn.SWITCH(E139,"I","Sub-Junior","II","Sub-Junior", "III","Sub-Junior","IV","Junior","V","Junior",0)</f>
        <v>0</v>
      </c>
      <c r="J139" s="39"/>
      <c r="K139" s="39"/>
      <c r="L139" s="3"/>
      <c r="M139" s="3"/>
      <c r="N139" s="4">
        <f t="shared" si="4"/>
        <v>0</v>
      </c>
      <c r="O139" s="5"/>
    </row>
    <row r="140" spans="2:15" ht="18" customHeight="1" x14ac:dyDescent="0.3">
      <c r="B140" s="115">
        <f t="shared" si="5"/>
        <v>135</v>
      </c>
      <c r="C140" s="114"/>
      <c r="D140" s="2"/>
      <c r="E140" s="3"/>
      <c r="F140" s="3"/>
      <c r="G140" s="3"/>
      <c r="H140" s="3"/>
      <c r="I140" s="39" cm="1">
        <f t="array" ref="I140">_xlfn.SWITCH(E140,"I","Sub-Junior","II","Sub-Junior", "III","Sub-Junior","IV","Junior","V","Junior",0)</f>
        <v>0</v>
      </c>
      <c r="J140" s="39"/>
      <c r="K140" s="39"/>
      <c r="L140" s="3"/>
      <c r="M140" s="3"/>
      <c r="N140" s="4">
        <f t="shared" si="4"/>
        <v>0</v>
      </c>
      <c r="O140" s="5"/>
    </row>
    <row r="141" spans="2:15" ht="18" customHeight="1" x14ac:dyDescent="0.3">
      <c r="B141" s="115">
        <f t="shared" si="5"/>
        <v>136</v>
      </c>
      <c r="C141" s="114"/>
      <c r="D141" s="2"/>
      <c r="E141" s="3"/>
      <c r="F141" s="3"/>
      <c r="G141" s="3"/>
      <c r="H141" s="3"/>
      <c r="I141" s="39" cm="1">
        <f t="array" ref="I141">_xlfn.SWITCH(E141,"I","Sub-Junior","II","Sub-Junior", "III","Sub-Junior","IV","Junior","V","Junior",0)</f>
        <v>0</v>
      </c>
      <c r="J141" s="39"/>
      <c r="K141" s="39"/>
      <c r="L141" s="3"/>
      <c r="M141" s="3"/>
      <c r="N141" s="4">
        <f t="shared" si="4"/>
        <v>0</v>
      </c>
      <c r="O141" s="5"/>
    </row>
    <row r="142" spans="2:15" ht="18" customHeight="1" x14ac:dyDescent="0.3">
      <c r="B142" s="115">
        <f t="shared" si="5"/>
        <v>137</v>
      </c>
      <c r="C142" s="114"/>
      <c r="D142" s="2"/>
      <c r="E142" s="3"/>
      <c r="F142" s="3"/>
      <c r="G142" s="3"/>
      <c r="H142" s="3"/>
      <c r="I142" s="39" cm="1">
        <f t="array" ref="I142">_xlfn.SWITCH(E142,"I","Sub-Junior","II","Sub-Junior", "III","Sub-Junior","IV","Junior","V","Junior",0)</f>
        <v>0</v>
      </c>
      <c r="J142" s="39"/>
      <c r="K142" s="39"/>
      <c r="L142" s="3"/>
      <c r="M142" s="3"/>
      <c r="N142" s="4">
        <f t="shared" si="4"/>
        <v>0</v>
      </c>
      <c r="O142" s="5"/>
    </row>
    <row r="143" spans="2:15" ht="18" customHeight="1" x14ac:dyDescent="0.3">
      <c r="B143" s="115">
        <f t="shared" si="5"/>
        <v>138</v>
      </c>
      <c r="C143" s="114"/>
      <c r="D143" s="2"/>
      <c r="E143" s="3"/>
      <c r="F143" s="3"/>
      <c r="G143" s="3"/>
      <c r="H143" s="3"/>
      <c r="I143" s="39" cm="1">
        <f t="array" ref="I143">_xlfn.SWITCH(E143,"I","Sub-Junior","II","Sub-Junior", "III","Sub-Junior","IV","Junior","V","Junior",0)</f>
        <v>0</v>
      </c>
      <c r="J143" s="39"/>
      <c r="K143" s="39"/>
      <c r="L143" s="3"/>
      <c r="M143" s="3"/>
      <c r="N143" s="4">
        <f t="shared" si="4"/>
        <v>0</v>
      </c>
      <c r="O143" s="5"/>
    </row>
    <row r="144" spans="2:15" ht="18" customHeight="1" x14ac:dyDescent="0.3">
      <c r="B144" s="115">
        <f t="shared" si="5"/>
        <v>139</v>
      </c>
      <c r="C144" s="114"/>
      <c r="D144" s="2"/>
      <c r="E144" s="3"/>
      <c r="F144" s="3"/>
      <c r="G144" s="3"/>
      <c r="H144" s="3"/>
      <c r="I144" s="39" cm="1">
        <f t="array" ref="I144">_xlfn.SWITCH(E144,"I","Sub-Junior","II","Sub-Junior", "III","Sub-Junior","IV","Junior","V","Junior",0)</f>
        <v>0</v>
      </c>
      <c r="J144" s="39"/>
      <c r="K144" s="39"/>
      <c r="L144" s="3"/>
      <c r="M144" s="3"/>
      <c r="N144" s="4">
        <f t="shared" si="4"/>
        <v>0</v>
      </c>
      <c r="O144" s="5"/>
    </row>
    <row r="145" spans="2:15" ht="18" customHeight="1" x14ac:dyDescent="0.3">
      <c r="B145" s="115">
        <f t="shared" si="5"/>
        <v>140</v>
      </c>
      <c r="C145" s="114"/>
      <c r="D145" s="2"/>
      <c r="E145" s="3"/>
      <c r="F145" s="3"/>
      <c r="G145" s="3"/>
      <c r="H145" s="3"/>
      <c r="I145" s="39" cm="1">
        <f t="array" ref="I145">_xlfn.SWITCH(E145,"I","Sub-Junior","II","Sub-Junior", "III","Sub-Junior","IV","Junior","V","Junior",0)</f>
        <v>0</v>
      </c>
      <c r="J145" s="39"/>
      <c r="K145" s="39"/>
      <c r="L145" s="3"/>
      <c r="M145" s="3"/>
      <c r="N145" s="4">
        <f t="shared" si="4"/>
        <v>0</v>
      </c>
      <c r="O145" s="5"/>
    </row>
    <row r="146" spans="2:15" ht="18" customHeight="1" x14ac:dyDescent="0.3">
      <c r="B146" s="115">
        <f t="shared" si="5"/>
        <v>141</v>
      </c>
      <c r="C146" s="114"/>
      <c r="D146" s="2"/>
      <c r="E146" s="3"/>
      <c r="F146" s="3"/>
      <c r="G146" s="3"/>
      <c r="H146" s="3"/>
      <c r="I146" s="39" cm="1">
        <f t="array" ref="I146">_xlfn.SWITCH(E146,"I","Sub-Junior","II","Sub-Junior", "III","Sub-Junior","IV","Junior","V","Junior",0)</f>
        <v>0</v>
      </c>
      <c r="J146" s="39"/>
      <c r="K146" s="39"/>
      <c r="L146" s="3"/>
      <c r="M146" s="3"/>
      <c r="N146" s="4">
        <f t="shared" si="4"/>
        <v>0</v>
      </c>
      <c r="O146" s="5"/>
    </row>
    <row r="147" spans="2:15" ht="18" customHeight="1" x14ac:dyDescent="0.3">
      <c r="B147" s="115">
        <f t="shared" si="5"/>
        <v>142</v>
      </c>
      <c r="C147" s="114"/>
      <c r="D147" s="2"/>
      <c r="E147" s="3"/>
      <c r="F147" s="3"/>
      <c r="G147" s="3"/>
      <c r="H147" s="3"/>
      <c r="I147" s="39" cm="1">
        <f t="array" ref="I147">_xlfn.SWITCH(E147,"I","Sub-Junior","II","Sub-Junior", "III","Sub-Junior","IV","Junior","V","Junior",0)</f>
        <v>0</v>
      </c>
      <c r="J147" s="39"/>
      <c r="K147" s="39"/>
      <c r="L147" s="3"/>
      <c r="M147" s="3"/>
      <c r="N147" s="4">
        <f t="shared" si="4"/>
        <v>0</v>
      </c>
      <c r="O147" s="5"/>
    </row>
    <row r="148" spans="2:15" ht="18" customHeight="1" x14ac:dyDescent="0.3">
      <c r="B148" s="115">
        <f t="shared" si="5"/>
        <v>143</v>
      </c>
      <c r="C148" s="114"/>
      <c r="D148" s="2"/>
      <c r="E148" s="3"/>
      <c r="F148" s="3"/>
      <c r="G148" s="3"/>
      <c r="H148" s="3"/>
      <c r="I148" s="39" cm="1">
        <f t="array" ref="I148">_xlfn.SWITCH(E148,"I","Sub-Junior","II","Sub-Junior", "III","Sub-Junior","IV","Junior","V","Junior",0)</f>
        <v>0</v>
      </c>
      <c r="J148" s="39"/>
      <c r="K148" s="39"/>
      <c r="L148" s="3"/>
      <c r="M148" s="3"/>
      <c r="N148" s="4">
        <f t="shared" si="4"/>
        <v>0</v>
      </c>
      <c r="O148" s="5"/>
    </row>
    <row r="149" spans="2:15" ht="18" customHeight="1" x14ac:dyDescent="0.3">
      <c r="B149" s="115">
        <f t="shared" si="5"/>
        <v>144</v>
      </c>
      <c r="C149" s="114"/>
      <c r="D149" s="2"/>
      <c r="E149" s="3"/>
      <c r="F149" s="3"/>
      <c r="G149" s="3"/>
      <c r="H149" s="3"/>
      <c r="I149" s="39" cm="1">
        <f t="array" ref="I149">_xlfn.SWITCH(E149,"I","Sub-Junior","II","Sub-Junior", "III","Sub-Junior","IV","Junior","V","Junior",0)</f>
        <v>0</v>
      </c>
      <c r="J149" s="39"/>
      <c r="K149" s="39"/>
      <c r="L149" s="3"/>
      <c r="M149" s="3"/>
      <c r="N149" s="4">
        <f t="shared" si="4"/>
        <v>0</v>
      </c>
      <c r="O149" s="5"/>
    </row>
    <row r="150" spans="2:15" ht="18" customHeight="1" x14ac:dyDescent="0.3">
      <c r="B150" s="115">
        <f t="shared" si="5"/>
        <v>145</v>
      </c>
      <c r="C150" s="114"/>
      <c r="D150" s="2"/>
      <c r="E150" s="3"/>
      <c r="F150" s="3"/>
      <c r="G150" s="3"/>
      <c r="H150" s="3"/>
      <c r="I150" s="39" cm="1">
        <f t="array" ref="I150">_xlfn.SWITCH(E150,"I","Sub-Junior","II","Sub-Junior", "III","Sub-Junior","IV","Junior","V","Junior",0)</f>
        <v>0</v>
      </c>
      <c r="J150" s="39"/>
      <c r="K150" s="39"/>
      <c r="L150" s="3"/>
      <c r="M150" s="3"/>
      <c r="N150" s="4">
        <f t="shared" si="4"/>
        <v>0</v>
      </c>
      <c r="O150" s="5"/>
    </row>
    <row r="151" spans="2:15" ht="18" customHeight="1" x14ac:dyDescent="0.3">
      <c r="B151" s="115">
        <f t="shared" si="5"/>
        <v>146</v>
      </c>
      <c r="C151" s="114"/>
      <c r="D151" s="2"/>
      <c r="E151" s="3"/>
      <c r="F151" s="3"/>
      <c r="G151" s="3"/>
      <c r="H151" s="3"/>
      <c r="I151" s="39" cm="1">
        <f t="array" ref="I151">_xlfn.SWITCH(E151,"I","Sub-Junior","II","Sub-Junior", "III","Sub-Junior","IV","Junior","V","Junior",0)</f>
        <v>0</v>
      </c>
      <c r="J151" s="39"/>
      <c r="K151" s="39"/>
      <c r="L151" s="3"/>
      <c r="M151" s="3"/>
      <c r="N151" s="4">
        <f t="shared" si="4"/>
        <v>0</v>
      </c>
      <c r="O151" s="5"/>
    </row>
    <row r="152" spans="2:15" ht="18" customHeight="1" x14ac:dyDescent="0.3">
      <c r="B152" s="115">
        <f t="shared" si="5"/>
        <v>147</v>
      </c>
      <c r="C152" s="114"/>
      <c r="D152" s="2"/>
      <c r="E152" s="3"/>
      <c r="F152" s="3"/>
      <c r="G152" s="3"/>
      <c r="H152" s="3"/>
      <c r="I152" s="39" cm="1">
        <f t="array" ref="I152">_xlfn.SWITCH(E152,"I","Sub-Junior","II","Sub-Junior", "III","Sub-Junior","IV","Junior","V","Junior",0)</f>
        <v>0</v>
      </c>
      <c r="J152" s="39"/>
      <c r="K152" s="39"/>
      <c r="L152" s="3"/>
      <c r="M152" s="3"/>
      <c r="N152" s="4">
        <f t="shared" si="4"/>
        <v>0</v>
      </c>
      <c r="O152" s="5"/>
    </row>
    <row r="153" spans="2:15" ht="18" customHeight="1" x14ac:dyDescent="0.3">
      <c r="B153" s="115">
        <f t="shared" si="5"/>
        <v>148</v>
      </c>
      <c r="C153" s="114"/>
      <c r="D153" s="2"/>
      <c r="E153" s="3"/>
      <c r="F153" s="3"/>
      <c r="G153" s="3"/>
      <c r="H153" s="3"/>
      <c r="I153" s="39" cm="1">
        <f t="array" ref="I153">_xlfn.SWITCH(E153,"I","Sub-Junior","II","Sub-Junior", "III","Sub-Junior","IV","Junior","V","Junior",0)</f>
        <v>0</v>
      </c>
      <c r="J153" s="39"/>
      <c r="K153" s="39"/>
      <c r="L153" s="3"/>
      <c r="M153" s="3"/>
      <c r="N153" s="4">
        <f t="shared" si="4"/>
        <v>0</v>
      </c>
      <c r="O153" s="5"/>
    </row>
    <row r="154" spans="2:15" ht="18" customHeight="1" x14ac:dyDescent="0.3">
      <c r="B154" s="115">
        <f t="shared" si="5"/>
        <v>149</v>
      </c>
      <c r="C154" s="114"/>
      <c r="D154" s="2"/>
      <c r="E154" s="3"/>
      <c r="F154" s="3"/>
      <c r="G154" s="3"/>
      <c r="H154" s="3"/>
      <c r="I154" s="39" cm="1">
        <f t="array" ref="I154">_xlfn.SWITCH(E154,"I","Sub-Junior","II","Sub-Junior", "III","Sub-Junior","IV","Junior","V","Junior",0)</f>
        <v>0</v>
      </c>
      <c r="J154" s="39"/>
      <c r="K154" s="39"/>
      <c r="L154" s="3"/>
      <c r="M154" s="3"/>
      <c r="N154" s="4">
        <f t="shared" si="4"/>
        <v>0</v>
      </c>
      <c r="O154" s="5"/>
    </row>
    <row r="155" spans="2:15" ht="18" customHeight="1" x14ac:dyDescent="0.3">
      <c r="B155" s="115">
        <f t="shared" si="5"/>
        <v>150</v>
      </c>
      <c r="C155" s="114"/>
      <c r="D155" s="2"/>
      <c r="E155" s="3"/>
      <c r="F155" s="3"/>
      <c r="G155" s="3"/>
      <c r="H155" s="3"/>
      <c r="I155" s="39" cm="1">
        <f t="array" ref="I155">_xlfn.SWITCH(E155,"I","Sub-Junior","II","Sub-Junior", "III","Sub-Junior","IV","Junior","V","Junior",0)</f>
        <v>0</v>
      </c>
      <c r="J155" s="39"/>
      <c r="K155" s="39"/>
      <c r="L155" s="3"/>
      <c r="M155" s="3"/>
      <c r="N155" s="4">
        <f t="shared" si="4"/>
        <v>0</v>
      </c>
      <c r="O155" s="5"/>
    </row>
    <row r="156" spans="2:15" ht="18" customHeight="1" x14ac:dyDescent="0.3">
      <c r="B156" s="115">
        <f t="shared" si="5"/>
        <v>151</v>
      </c>
      <c r="C156" s="114"/>
      <c r="D156" s="2"/>
      <c r="E156" s="3"/>
      <c r="F156" s="3"/>
      <c r="G156" s="3"/>
      <c r="H156" s="3"/>
      <c r="I156" s="39" cm="1">
        <f t="array" ref="I156">_xlfn.SWITCH(E156,"I","Sub-Junior","II","Sub-Junior", "III","Sub-Junior","IV","Junior","V","Junior",0)</f>
        <v>0</v>
      </c>
      <c r="J156" s="39"/>
      <c r="K156" s="39"/>
      <c r="L156" s="3"/>
      <c r="M156" s="3"/>
      <c r="N156" s="4">
        <f t="shared" si="4"/>
        <v>0</v>
      </c>
      <c r="O156" s="5"/>
    </row>
    <row r="157" spans="2:15" ht="18" customHeight="1" x14ac:dyDescent="0.3">
      <c r="B157" s="115">
        <f t="shared" si="5"/>
        <v>152</v>
      </c>
      <c r="C157" s="114"/>
      <c r="D157" s="2"/>
      <c r="E157" s="3"/>
      <c r="F157" s="3"/>
      <c r="G157" s="3"/>
      <c r="H157" s="3"/>
      <c r="I157" s="39" cm="1">
        <f t="array" ref="I157">_xlfn.SWITCH(E157,"I","Sub-Junior","II","Sub-Junior", "III","Sub-Junior","IV","Junior","V","Junior",0)</f>
        <v>0</v>
      </c>
      <c r="J157" s="39"/>
      <c r="K157" s="39"/>
      <c r="L157" s="3"/>
      <c r="M157" s="3"/>
      <c r="N157" s="4">
        <f t="shared" si="4"/>
        <v>0</v>
      </c>
      <c r="O157" s="5"/>
    </row>
    <row r="158" spans="2:15" ht="18" customHeight="1" x14ac:dyDescent="0.3">
      <c r="B158" s="115">
        <f t="shared" si="5"/>
        <v>153</v>
      </c>
      <c r="C158" s="114"/>
      <c r="D158" s="2"/>
      <c r="E158" s="3"/>
      <c r="F158" s="3"/>
      <c r="G158" s="3"/>
      <c r="H158" s="3"/>
      <c r="I158" s="39" cm="1">
        <f t="array" ref="I158">_xlfn.SWITCH(E158,"I","Sub-Junior","II","Sub-Junior", "III","Sub-Junior","IV","Junior","V","Junior",0)</f>
        <v>0</v>
      </c>
      <c r="J158" s="39"/>
      <c r="K158" s="39"/>
      <c r="L158" s="3"/>
      <c r="M158" s="3"/>
      <c r="N158" s="4">
        <f t="shared" si="4"/>
        <v>0</v>
      </c>
      <c r="O158" s="5"/>
    </row>
    <row r="159" spans="2:15" ht="18" customHeight="1" x14ac:dyDescent="0.3">
      <c r="B159" s="115">
        <f t="shared" si="5"/>
        <v>154</v>
      </c>
      <c r="C159" s="114"/>
      <c r="D159" s="2"/>
      <c r="E159" s="3"/>
      <c r="F159" s="3"/>
      <c r="G159" s="3"/>
      <c r="H159" s="3"/>
      <c r="I159" s="39" cm="1">
        <f t="array" ref="I159">_xlfn.SWITCH(E159,"I","Sub-Junior","II","Sub-Junior", "III","Sub-Junior","IV","Junior","V","Junior",0)</f>
        <v>0</v>
      </c>
      <c r="J159" s="39"/>
      <c r="K159" s="39"/>
      <c r="L159" s="3"/>
      <c r="M159" s="3"/>
      <c r="N159" s="4">
        <f t="shared" si="4"/>
        <v>0</v>
      </c>
      <c r="O159" s="5"/>
    </row>
    <row r="160" spans="2:15" ht="18" customHeight="1" x14ac:dyDescent="0.3">
      <c r="B160" s="115">
        <f t="shared" si="5"/>
        <v>155</v>
      </c>
      <c r="C160" s="114"/>
      <c r="D160" s="2"/>
      <c r="E160" s="3"/>
      <c r="F160" s="3"/>
      <c r="G160" s="3"/>
      <c r="H160" s="3"/>
      <c r="I160" s="39" cm="1">
        <f t="array" ref="I160">_xlfn.SWITCH(E160,"I","Sub-Junior","II","Sub-Junior", "III","Sub-Junior","IV","Junior","V","Junior",0)</f>
        <v>0</v>
      </c>
      <c r="J160" s="39"/>
      <c r="K160" s="39"/>
      <c r="L160" s="3"/>
      <c r="M160" s="3"/>
      <c r="N160" s="4">
        <f t="shared" si="4"/>
        <v>0</v>
      </c>
      <c r="O160" s="5"/>
    </row>
    <row r="161" spans="2:15" ht="18" customHeight="1" x14ac:dyDescent="0.3">
      <c r="B161" s="115">
        <f t="shared" si="5"/>
        <v>156</v>
      </c>
      <c r="C161" s="114"/>
      <c r="D161" s="2"/>
      <c r="E161" s="3"/>
      <c r="F161" s="3"/>
      <c r="G161" s="3"/>
      <c r="H161" s="3"/>
      <c r="I161" s="39" cm="1">
        <f t="array" ref="I161">_xlfn.SWITCH(E161,"I","Sub-Junior","II","Sub-Junior", "III","Sub-Junior","IV","Junior","V","Junior",0)</f>
        <v>0</v>
      </c>
      <c r="J161" s="39"/>
      <c r="K161" s="39"/>
      <c r="L161" s="3"/>
      <c r="M161" s="3"/>
      <c r="N161" s="4">
        <f t="shared" si="4"/>
        <v>0</v>
      </c>
      <c r="O161" s="5"/>
    </row>
    <row r="162" spans="2:15" ht="18" customHeight="1" x14ac:dyDescent="0.3">
      <c r="B162" s="115">
        <f t="shared" si="5"/>
        <v>157</v>
      </c>
      <c r="C162" s="114"/>
      <c r="D162" s="2"/>
      <c r="E162" s="3"/>
      <c r="F162" s="3"/>
      <c r="G162" s="3"/>
      <c r="H162" s="3"/>
      <c r="I162" s="39" cm="1">
        <f t="array" ref="I162">_xlfn.SWITCH(E162,"I","Sub-Junior","II","Sub-Junior", "III","Sub-Junior","IV","Junior","V","Junior",0)</f>
        <v>0</v>
      </c>
      <c r="J162" s="39"/>
      <c r="K162" s="39"/>
      <c r="L162" s="3"/>
      <c r="M162" s="3"/>
      <c r="N162" s="4">
        <f t="shared" si="4"/>
        <v>0</v>
      </c>
      <c r="O162" s="5"/>
    </row>
    <row r="163" spans="2:15" ht="18" customHeight="1" x14ac:dyDescent="0.3">
      <c r="B163" s="115">
        <f t="shared" si="5"/>
        <v>158</v>
      </c>
      <c r="C163" s="114"/>
      <c r="D163" s="2"/>
      <c r="E163" s="3"/>
      <c r="F163" s="3"/>
      <c r="G163" s="3"/>
      <c r="H163" s="3"/>
      <c r="I163" s="39" cm="1">
        <f t="array" ref="I163">_xlfn.SWITCH(E163,"I","Sub-Junior","II","Sub-Junior", "III","Sub-Junior","IV","Junior","V","Junior",0)</f>
        <v>0</v>
      </c>
      <c r="J163" s="39"/>
      <c r="K163" s="39"/>
      <c r="L163" s="3"/>
      <c r="M163" s="3"/>
      <c r="N163" s="4">
        <f t="shared" si="4"/>
        <v>0</v>
      </c>
      <c r="O163" s="5"/>
    </row>
    <row r="164" spans="2:15" ht="18" customHeight="1" x14ac:dyDescent="0.3">
      <c r="B164" s="115">
        <f t="shared" si="5"/>
        <v>159</v>
      </c>
      <c r="C164" s="114"/>
      <c r="D164" s="2"/>
      <c r="E164" s="3"/>
      <c r="F164" s="3"/>
      <c r="G164" s="3"/>
      <c r="H164" s="3"/>
      <c r="I164" s="39" cm="1">
        <f t="array" ref="I164">_xlfn.SWITCH(E164,"I","Sub-Junior","II","Sub-Junior", "III","Sub-Junior","IV","Junior","V","Junior",0)</f>
        <v>0</v>
      </c>
      <c r="J164" s="39"/>
      <c r="K164" s="39"/>
      <c r="L164" s="3"/>
      <c r="M164" s="3"/>
      <c r="N164" s="4">
        <f t="shared" si="4"/>
        <v>0</v>
      </c>
      <c r="O164" s="5"/>
    </row>
    <row r="165" spans="2:15" ht="18" customHeight="1" x14ac:dyDescent="0.3">
      <c r="B165" s="115">
        <f t="shared" si="5"/>
        <v>160</v>
      </c>
      <c r="C165" s="114"/>
      <c r="D165" s="2"/>
      <c r="E165" s="3"/>
      <c r="F165" s="3"/>
      <c r="G165" s="3"/>
      <c r="H165" s="3"/>
      <c r="I165" s="39" cm="1">
        <f t="array" ref="I165">_xlfn.SWITCH(E165,"I","Sub-Junior","II","Sub-Junior", "III","Sub-Junior","IV","Junior","V","Junior",0)</f>
        <v>0</v>
      </c>
      <c r="J165" s="39"/>
      <c r="K165" s="39"/>
      <c r="L165" s="3"/>
      <c r="M165" s="3"/>
      <c r="N165" s="4">
        <f t="shared" si="4"/>
        <v>0</v>
      </c>
      <c r="O165" s="5"/>
    </row>
    <row r="166" spans="2:15" ht="18" customHeight="1" x14ac:dyDescent="0.3">
      <c r="B166" s="115">
        <f t="shared" si="5"/>
        <v>161</v>
      </c>
      <c r="C166" s="114"/>
      <c r="D166" s="2"/>
      <c r="E166" s="3"/>
      <c r="F166" s="3"/>
      <c r="G166" s="3"/>
      <c r="H166" s="3"/>
      <c r="I166" s="39" cm="1">
        <f t="array" ref="I166">_xlfn.SWITCH(E166,"I","Sub-Junior","II","Sub-Junior", "III","Sub-Junior","IV","Junior","V","Junior",0)</f>
        <v>0</v>
      </c>
      <c r="J166" s="39"/>
      <c r="K166" s="39"/>
      <c r="L166" s="3"/>
      <c r="M166" s="3"/>
      <c r="N166" s="4">
        <f t="shared" si="4"/>
        <v>0</v>
      </c>
      <c r="O166" s="5"/>
    </row>
    <row r="167" spans="2:15" ht="18" customHeight="1" x14ac:dyDescent="0.3">
      <c r="B167" s="115">
        <f t="shared" si="5"/>
        <v>162</v>
      </c>
      <c r="C167" s="114"/>
      <c r="D167" s="2"/>
      <c r="E167" s="3"/>
      <c r="F167" s="3"/>
      <c r="G167" s="3"/>
      <c r="H167" s="3"/>
      <c r="I167" s="39" cm="1">
        <f t="array" ref="I167">_xlfn.SWITCH(E167,"I","Sub-Junior","II","Sub-Junior", "III","Sub-Junior","IV","Junior","V","Junior",0)</f>
        <v>0</v>
      </c>
      <c r="J167" s="39"/>
      <c r="K167" s="39"/>
      <c r="L167" s="3"/>
      <c r="M167" s="3"/>
      <c r="N167" s="4">
        <f t="shared" si="4"/>
        <v>0</v>
      </c>
      <c r="O167" s="5"/>
    </row>
    <row r="168" spans="2:15" ht="18" customHeight="1" x14ac:dyDescent="0.3">
      <c r="B168" s="115">
        <f t="shared" si="5"/>
        <v>163</v>
      </c>
      <c r="C168" s="114"/>
      <c r="D168" s="2"/>
      <c r="E168" s="3"/>
      <c r="F168" s="3"/>
      <c r="G168" s="3"/>
      <c r="H168" s="3"/>
      <c r="I168" s="39" cm="1">
        <f t="array" ref="I168">_xlfn.SWITCH(E168,"I","Sub-Junior","II","Sub-Junior", "III","Sub-Junior","IV","Junior","V","Junior",0)</f>
        <v>0</v>
      </c>
      <c r="J168" s="39"/>
      <c r="K168" s="39"/>
      <c r="L168" s="3"/>
      <c r="M168" s="3"/>
      <c r="N168" s="4">
        <f t="shared" si="4"/>
        <v>0</v>
      </c>
      <c r="O168" s="5"/>
    </row>
    <row r="169" spans="2:15" ht="18" customHeight="1" x14ac:dyDescent="0.3">
      <c r="B169" s="115">
        <f t="shared" si="5"/>
        <v>164</v>
      </c>
      <c r="C169" s="114"/>
      <c r="D169" s="2"/>
      <c r="E169" s="3"/>
      <c r="F169" s="3"/>
      <c r="G169" s="3"/>
      <c r="H169" s="3"/>
      <c r="I169" s="39" cm="1">
        <f t="array" ref="I169">_xlfn.SWITCH(E169,"I","Sub-Junior","II","Sub-Junior", "III","Sub-Junior","IV","Junior","V","Junior",0)</f>
        <v>0</v>
      </c>
      <c r="J169" s="39"/>
      <c r="K169" s="39"/>
      <c r="L169" s="3"/>
      <c r="M169" s="3"/>
      <c r="N169" s="4">
        <f t="shared" si="4"/>
        <v>0</v>
      </c>
      <c r="O169" s="5"/>
    </row>
    <row r="170" spans="2:15" ht="18" customHeight="1" x14ac:dyDescent="0.3">
      <c r="B170" s="115">
        <f t="shared" si="5"/>
        <v>165</v>
      </c>
      <c r="C170" s="114"/>
      <c r="D170" s="2"/>
      <c r="E170" s="3"/>
      <c r="F170" s="3"/>
      <c r="G170" s="3"/>
      <c r="H170" s="3"/>
      <c r="I170" s="39" cm="1">
        <f t="array" ref="I170">_xlfn.SWITCH(E170,"I","Sub-Junior","II","Sub-Junior", "III","Sub-Junior","IV","Junior","V","Junior",0)</f>
        <v>0</v>
      </c>
      <c r="J170" s="39"/>
      <c r="K170" s="39"/>
      <c r="L170" s="3"/>
      <c r="M170" s="3"/>
      <c r="N170" s="4">
        <f t="shared" si="4"/>
        <v>0</v>
      </c>
      <c r="O170" s="5"/>
    </row>
    <row r="171" spans="2:15" ht="18" customHeight="1" x14ac:dyDescent="0.3">
      <c r="B171" s="115">
        <f t="shared" si="5"/>
        <v>166</v>
      </c>
      <c r="C171" s="114"/>
      <c r="D171" s="2"/>
      <c r="E171" s="3"/>
      <c r="F171" s="3"/>
      <c r="G171" s="3"/>
      <c r="H171" s="3"/>
      <c r="I171" s="39" cm="1">
        <f t="array" ref="I171">_xlfn.SWITCH(E171,"I","Sub-Junior","II","Sub-Junior", "III","Sub-Junior","IV","Junior","V","Junior",0)</f>
        <v>0</v>
      </c>
      <c r="J171" s="39"/>
      <c r="K171" s="39"/>
      <c r="L171" s="3"/>
      <c r="M171" s="3"/>
      <c r="N171" s="4">
        <f t="shared" si="4"/>
        <v>0</v>
      </c>
      <c r="O171" s="5"/>
    </row>
    <row r="172" spans="2:15" ht="18" customHeight="1" x14ac:dyDescent="0.3">
      <c r="B172" s="115">
        <f t="shared" si="5"/>
        <v>167</v>
      </c>
      <c r="C172" s="114"/>
      <c r="D172" s="2"/>
      <c r="E172" s="3"/>
      <c r="F172" s="3"/>
      <c r="G172" s="3"/>
      <c r="H172" s="3"/>
      <c r="I172" s="39" cm="1">
        <f t="array" ref="I172">_xlfn.SWITCH(E172,"I","Sub-Junior","II","Sub-Junior", "III","Sub-Junior","IV","Junior","V","Junior",0)</f>
        <v>0</v>
      </c>
      <c r="J172" s="39"/>
      <c r="K172" s="39"/>
      <c r="L172" s="3"/>
      <c r="M172" s="3"/>
      <c r="N172" s="4">
        <f t="shared" si="4"/>
        <v>0</v>
      </c>
      <c r="O172" s="5"/>
    </row>
    <row r="173" spans="2:15" ht="18" customHeight="1" x14ac:dyDescent="0.3">
      <c r="B173" s="115">
        <f t="shared" si="5"/>
        <v>168</v>
      </c>
      <c r="C173" s="114"/>
      <c r="D173" s="2"/>
      <c r="E173" s="3"/>
      <c r="F173" s="3"/>
      <c r="G173" s="3"/>
      <c r="H173" s="3"/>
      <c r="I173" s="39" cm="1">
        <f t="array" ref="I173">_xlfn.SWITCH(E173,"I","Sub-Junior","II","Sub-Junior", "III","Sub-Junior","IV","Junior","V","Junior",0)</f>
        <v>0</v>
      </c>
      <c r="J173" s="39"/>
      <c r="K173" s="39"/>
      <c r="L173" s="3"/>
      <c r="M173" s="3"/>
      <c r="N173" s="4">
        <f t="shared" si="4"/>
        <v>0</v>
      </c>
      <c r="O173" s="5"/>
    </row>
    <row r="174" spans="2:15" ht="18" customHeight="1" x14ac:dyDescent="0.3">
      <c r="B174" s="115">
        <f t="shared" si="5"/>
        <v>169</v>
      </c>
      <c r="C174" s="114"/>
      <c r="D174" s="2"/>
      <c r="E174" s="3"/>
      <c r="F174" s="3"/>
      <c r="G174" s="3"/>
      <c r="H174" s="3"/>
      <c r="I174" s="39" cm="1">
        <f t="array" ref="I174">_xlfn.SWITCH(E174,"I","Sub-Junior","II","Sub-Junior", "III","Sub-Junior","IV","Junior","V","Junior",0)</f>
        <v>0</v>
      </c>
      <c r="J174" s="39"/>
      <c r="K174" s="39"/>
      <c r="L174" s="3"/>
      <c r="M174" s="3"/>
      <c r="N174" s="4">
        <f t="shared" si="4"/>
        <v>0</v>
      </c>
      <c r="O174" s="5"/>
    </row>
    <row r="175" spans="2:15" ht="18" customHeight="1" x14ac:dyDescent="0.3">
      <c r="B175" s="115">
        <f t="shared" si="5"/>
        <v>170</v>
      </c>
      <c r="C175" s="114"/>
      <c r="D175" s="2"/>
      <c r="E175" s="3"/>
      <c r="F175" s="3"/>
      <c r="G175" s="3"/>
      <c r="H175" s="3"/>
      <c r="I175" s="39" cm="1">
        <f t="array" ref="I175">_xlfn.SWITCH(E175,"I","Sub-Junior","II","Sub-Junior", "III","Sub-Junior","IV","Junior","V","Junior",0)</f>
        <v>0</v>
      </c>
      <c r="J175" s="39"/>
      <c r="K175" s="39"/>
      <c r="L175" s="3"/>
      <c r="M175" s="3"/>
      <c r="N175" s="4">
        <f t="shared" si="4"/>
        <v>0</v>
      </c>
      <c r="O175" s="5"/>
    </row>
    <row r="176" spans="2:15" ht="18" customHeight="1" x14ac:dyDescent="0.3">
      <c r="B176" s="115">
        <f t="shared" si="5"/>
        <v>171</v>
      </c>
      <c r="C176" s="114"/>
      <c r="D176" s="2"/>
      <c r="E176" s="3"/>
      <c r="F176" s="3"/>
      <c r="G176" s="3"/>
      <c r="H176" s="3"/>
      <c r="I176" s="39" cm="1">
        <f t="array" ref="I176">_xlfn.SWITCH(E176,"I","Sub-Junior","II","Sub-Junior", "III","Sub-Junior","IV","Junior","V","Junior",0)</f>
        <v>0</v>
      </c>
      <c r="J176" s="39"/>
      <c r="K176" s="39"/>
      <c r="L176" s="3"/>
      <c r="M176" s="3"/>
      <c r="N176" s="4">
        <f t="shared" si="4"/>
        <v>0</v>
      </c>
      <c r="O176" s="5"/>
    </row>
    <row r="177" spans="2:15" ht="18" customHeight="1" x14ac:dyDescent="0.3">
      <c r="B177" s="115">
        <f t="shared" si="5"/>
        <v>172</v>
      </c>
      <c r="C177" s="114"/>
      <c r="D177" s="2"/>
      <c r="E177" s="3"/>
      <c r="F177" s="3"/>
      <c r="G177" s="3"/>
      <c r="H177" s="3"/>
      <c r="I177" s="39" cm="1">
        <f t="array" ref="I177">_xlfn.SWITCH(E177,"I","Sub-Junior","II","Sub-Junior", "III","Sub-Junior","IV","Junior","V","Junior",0)</f>
        <v>0</v>
      </c>
      <c r="J177" s="39"/>
      <c r="K177" s="39"/>
      <c r="L177" s="3"/>
      <c r="M177" s="3"/>
      <c r="N177" s="4">
        <f t="shared" si="4"/>
        <v>0</v>
      </c>
      <c r="O177" s="5"/>
    </row>
    <row r="178" spans="2:15" ht="18" customHeight="1" x14ac:dyDescent="0.3">
      <c r="B178" s="115">
        <f t="shared" si="5"/>
        <v>173</v>
      </c>
      <c r="C178" s="114"/>
      <c r="D178" s="2"/>
      <c r="E178" s="3"/>
      <c r="F178" s="3"/>
      <c r="G178" s="3"/>
      <c r="H178" s="3"/>
      <c r="I178" s="39" cm="1">
        <f t="array" ref="I178">_xlfn.SWITCH(E178,"I","Sub-Junior","II","Sub-Junior", "III","Sub-Junior","IV","Junior","V","Junior",0)</f>
        <v>0</v>
      </c>
      <c r="J178" s="39"/>
      <c r="K178" s="39"/>
      <c r="L178" s="3"/>
      <c r="M178" s="3"/>
      <c r="N178" s="4">
        <f t="shared" si="4"/>
        <v>0</v>
      </c>
      <c r="O178" s="5"/>
    </row>
    <row r="179" spans="2:15" ht="18" customHeight="1" x14ac:dyDescent="0.3">
      <c r="B179" s="115">
        <f t="shared" si="5"/>
        <v>174</v>
      </c>
      <c r="C179" s="114"/>
      <c r="D179" s="2"/>
      <c r="E179" s="3"/>
      <c r="F179" s="3"/>
      <c r="G179" s="3"/>
      <c r="H179" s="3"/>
      <c r="I179" s="39" cm="1">
        <f t="array" ref="I179">_xlfn.SWITCH(E179,"I","Sub-Junior","II","Sub-Junior", "III","Sub-Junior","IV","Junior","V","Junior",0)</f>
        <v>0</v>
      </c>
      <c r="J179" s="39"/>
      <c r="K179" s="39"/>
      <c r="L179" s="3"/>
      <c r="M179" s="3"/>
      <c r="N179" s="4">
        <f t="shared" si="4"/>
        <v>0</v>
      </c>
      <c r="O179" s="5"/>
    </row>
    <row r="180" spans="2:15" ht="18" customHeight="1" x14ac:dyDescent="0.3">
      <c r="B180" s="115">
        <f t="shared" si="5"/>
        <v>175</v>
      </c>
      <c r="C180" s="114"/>
      <c r="D180" s="2"/>
      <c r="E180" s="3"/>
      <c r="F180" s="3"/>
      <c r="G180" s="3"/>
      <c r="H180" s="3"/>
      <c r="I180" s="39" cm="1">
        <f t="array" ref="I180">_xlfn.SWITCH(E180,"I","Sub-Junior","II","Sub-Junior", "III","Sub-Junior","IV","Junior","V","Junior",0)</f>
        <v>0</v>
      </c>
      <c r="J180" s="39"/>
      <c r="K180" s="39"/>
      <c r="L180" s="3"/>
      <c r="M180" s="3"/>
      <c r="N180" s="4">
        <f t="shared" si="4"/>
        <v>0</v>
      </c>
      <c r="O180" s="5"/>
    </row>
    <row r="181" spans="2:15" ht="18" customHeight="1" x14ac:dyDescent="0.3">
      <c r="B181" s="115">
        <f t="shared" si="5"/>
        <v>176</v>
      </c>
      <c r="C181" s="114"/>
      <c r="D181" s="2"/>
      <c r="E181" s="3"/>
      <c r="F181" s="3"/>
      <c r="G181" s="3"/>
      <c r="H181" s="3"/>
      <c r="I181" s="39" cm="1">
        <f t="array" ref="I181">_xlfn.SWITCH(E181,"I","Sub-Junior","II","Sub-Junior", "III","Sub-Junior","IV","Junior","V","Junior",0)</f>
        <v>0</v>
      </c>
      <c r="J181" s="39"/>
      <c r="K181" s="39"/>
      <c r="L181" s="3"/>
      <c r="M181" s="3"/>
      <c r="N181" s="4">
        <f t="shared" si="4"/>
        <v>0</v>
      </c>
      <c r="O181" s="5"/>
    </row>
    <row r="182" spans="2:15" ht="18" customHeight="1" x14ac:dyDescent="0.3">
      <c r="B182" s="115">
        <f t="shared" si="5"/>
        <v>177</v>
      </c>
      <c r="C182" s="114"/>
      <c r="D182" s="2"/>
      <c r="E182" s="3"/>
      <c r="F182" s="3"/>
      <c r="G182" s="3"/>
      <c r="H182" s="3"/>
      <c r="I182" s="39" cm="1">
        <f t="array" ref="I182">_xlfn.SWITCH(E182,"I","Sub-Junior","II","Sub-Junior", "III","Sub-Junior","IV","Junior","V","Junior",0)</f>
        <v>0</v>
      </c>
      <c r="J182" s="39"/>
      <c r="K182" s="39"/>
      <c r="L182" s="3"/>
      <c r="M182" s="3"/>
      <c r="N182" s="4">
        <f t="shared" si="4"/>
        <v>0</v>
      </c>
      <c r="O182" s="5"/>
    </row>
    <row r="183" spans="2:15" ht="18" customHeight="1" x14ac:dyDescent="0.3">
      <c r="B183" s="115">
        <f t="shared" si="5"/>
        <v>178</v>
      </c>
      <c r="C183" s="114"/>
      <c r="D183" s="2"/>
      <c r="E183" s="3"/>
      <c r="F183" s="3"/>
      <c r="G183" s="3"/>
      <c r="H183" s="3"/>
      <c r="I183" s="39" cm="1">
        <f t="array" ref="I183">_xlfn.SWITCH(E183,"I","Sub-Junior","II","Sub-Junior", "III","Sub-Junior","IV","Junior","V","Junior",0)</f>
        <v>0</v>
      </c>
      <c r="J183" s="39"/>
      <c r="K183" s="39"/>
      <c r="L183" s="3"/>
      <c r="M183" s="3"/>
      <c r="N183" s="4">
        <f t="shared" si="4"/>
        <v>0</v>
      </c>
      <c r="O183" s="5"/>
    </row>
    <row r="184" spans="2:15" ht="18" customHeight="1" x14ac:dyDescent="0.3">
      <c r="B184" s="115">
        <f t="shared" si="5"/>
        <v>179</v>
      </c>
      <c r="C184" s="114"/>
      <c r="D184" s="2"/>
      <c r="E184" s="3"/>
      <c r="F184" s="3"/>
      <c r="G184" s="3"/>
      <c r="H184" s="3"/>
      <c r="I184" s="39" cm="1">
        <f t="array" ref="I184">_xlfn.SWITCH(E184,"I","Sub-Junior","II","Sub-Junior", "III","Sub-Junior","IV","Junior","V","Junior",0)</f>
        <v>0</v>
      </c>
      <c r="J184" s="39"/>
      <c r="K184" s="39"/>
      <c r="L184" s="3"/>
      <c r="M184" s="3"/>
      <c r="N184" s="4">
        <f t="shared" si="4"/>
        <v>0</v>
      </c>
      <c r="O184" s="5"/>
    </row>
    <row r="185" spans="2:15" ht="18" customHeight="1" x14ac:dyDescent="0.3">
      <c r="B185" s="115">
        <f t="shared" si="5"/>
        <v>180</v>
      </c>
      <c r="C185" s="114"/>
      <c r="D185" s="2"/>
      <c r="E185" s="3"/>
      <c r="F185" s="3"/>
      <c r="G185" s="3"/>
      <c r="H185" s="3"/>
      <c r="I185" s="39" cm="1">
        <f t="array" ref="I185">_xlfn.SWITCH(E185,"I","Sub-Junior","II","Sub-Junior", "III","Sub-Junior","IV","Junior","V","Junior",0)</f>
        <v>0</v>
      </c>
      <c r="J185" s="39"/>
      <c r="K185" s="39"/>
      <c r="L185" s="3"/>
      <c r="M185" s="3"/>
      <c r="N185" s="4">
        <f t="shared" si="4"/>
        <v>0</v>
      </c>
      <c r="O185" s="5"/>
    </row>
    <row r="186" spans="2:15" ht="18" customHeight="1" x14ac:dyDescent="0.3">
      <c r="B186" s="115">
        <f t="shared" si="5"/>
        <v>181</v>
      </c>
      <c r="C186" s="114"/>
      <c r="D186" s="2"/>
      <c r="E186" s="3"/>
      <c r="F186" s="3"/>
      <c r="G186" s="3"/>
      <c r="H186" s="3"/>
      <c r="I186" s="39" cm="1">
        <f t="array" ref="I186">_xlfn.SWITCH(E186,"I","Sub-Junior","II","Sub-Junior", "III","Sub-Junior","IV","Junior","V","Junior",0)</f>
        <v>0</v>
      </c>
      <c r="J186" s="39"/>
      <c r="K186" s="39"/>
      <c r="L186" s="3"/>
      <c r="M186" s="3"/>
      <c r="N186" s="4">
        <f t="shared" si="4"/>
        <v>0</v>
      </c>
      <c r="O186" s="5"/>
    </row>
    <row r="187" spans="2:15" ht="18" customHeight="1" x14ac:dyDescent="0.3">
      <c r="B187" s="115">
        <f t="shared" si="5"/>
        <v>182</v>
      </c>
      <c r="C187" s="114"/>
      <c r="D187" s="2"/>
      <c r="E187" s="3"/>
      <c r="F187" s="3"/>
      <c r="G187" s="3"/>
      <c r="H187" s="3"/>
      <c r="I187" s="39" cm="1">
        <f t="array" ref="I187">_xlfn.SWITCH(E187,"I","Sub-Junior","II","Sub-Junior", "III","Sub-Junior","IV","Junior","V","Junior",0)</f>
        <v>0</v>
      </c>
      <c r="J187" s="39"/>
      <c r="K187" s="39"/>
      <c r="L187" s="3"/>
      <c r="M187" s="3"/>
      <c r="N187" s="4">
        <f t="shared" si="4"/>
        <v>0</v>
      </c>
      <c r="O187" s="5"/>
    </row>
    <row r="188" spans="2:15" ht="18" customHeight="1" x14ac:dyDescent="0.3">
      <c r="B188" s="115">
        <f t="shared" si="5"/>
        <v>183</v>
      </c>
      <c r="C188" s="114"/>
      <c r="D188" s="2"/>
      <c r="E188" s="3"/>
      <c r="F188" s="3"/>
      <c r="G188" s="3"/>
      <c r="H188" s="3"/>
      <c r="I188" s="39" cm="1">
        <f t="array" ref="I188">_xlfn.SWITCH(E188,"I","Sub-Junior","II","Sub-Junior", "III","Sub-Junior","IV","Junior","V","Junior",0)</f>
        <v>0</v>
      </c>
      <c r="J188" s="39"/>
      <c r="K188" s="39"/>
      <c r="L188" s="3"/>
      <c r="M188" s="3"/>
      <c r="N188" s="4">
        <f t="shared" si="4"/>
        <v>0</v>
      </c>
      <c r="O188" s="5"/>
    </row>
    <row r="189" spans="2:15" ht="18" customHeight="1" x14ac:dyDescent="0.3">
      <c r="B189" s="115">
        <f t="shared" si="5"/>
        <v>184</v>
      </c>
      <c r="C189" s="114"/>
      <c r="D189" s="2"/>
      <c r="E189" s="3"/>
      <c r="F189" s="3"/>
      <c r="G189" s="3"/>
      <c r="H189" s="3"/>
      <c r="I189" s="39" cm="1">
        <f t="array" ref="I189">_xlfn.SWITCH(E189,"I","Sub-Junior","II","Sub-Junior", "III","Sub-Junior","IV","Junior","V","Junior",0)</f>
        <v>0</v>
      </c>
      <c r="J189" s="39"/>
      <c r="K189" s="39"/>
      <c r="L189" s="3"/>
      <c r="M189" s="3"/>
      <c r="N189" s="4">
        <f t="shared" si="4"/>
        <v>0</v>
      </c>
      <c r="O189" s="5"/>
    </row>
    <row r="190" spans="2:15" ht="18" customHeight="1" x14ac:dyDescent="0.3">
      <c r="B190" s="115">
        <f t="shared" si="5"/>
        <v>185</v>
      </c>
      <c r="C190" s="114"/>
      <c r="D190" s="2"/>
      <c r="E190" s="3"/>
      <c r="F190" s="3"/>
      <c r="G190" s="3"/>
      <c r="H190" s="3"/>
      <c r="I190" s="39" cm="1">
        <f t="array" ref="I190">_xlfn.SWITCH(E190,"I","Sub-Junior","II","Sub-Junior", "III","Sub-Junior","IV","Junior","V","Junior",0)</f>
        <v>0</v>
      </c>
      <c r="J190" s="39"/>
      <c r="K190" s="39"/>
      <c r="L190" s="3"/>
      <c r="M190" s="3"/>
      <c r="N190" s="4">
        <f t="shared" si="4"/>
        <v>0</v>
      </c>
      <c r="O190" s="5"/>
    </row>
    <row r="191" spans="2:15" ht="18" customHeight="1" x14ac:dyDescent="0.3">
      <c r="B191" s="115">
        <f t="shared" si="5"/>
        <v>186</v>
      </c>
      <c r="C191" s="114"/>
      <c r="D191" s="2"/>
      <c r="E191" s="3"/>
      <c r="F191" s="3"/>
      <c r="G191" s="3"/>
      <c r="H191" s="3"/>
      <c r="I191" s="39" cm="1">
        <f t="array" ref="I191">_xlfn.SWITCH(E191,"I","Sub-Junior","II","Sub-Junior", "III","Sub-Junior","IV","Junior","V","Junior",0)</f>
        <v>0</v>
      </c>
      <c r="J191" s="39"/>
      <c r="K191" s="39"/>
      <c r="L191" s="3"/>
      <c r="M191" s="3"/>
      <c r="N191" s="4">
        <f t="shared" si="4"/>
        <v>0</v>
      </c>
      <c r="O191" s="5"/>
    </row>
    <row r="192" spans="2:15" ht="18" customHeight="1" x14ac:dyDescent="0.3">
      <c r="B192" s="115">
        <f t="shared" si="5"/>
        <v>187</v>
      </c>
      <c r="C192" s="114"/>
      <c r="D192" s="2"/>
      <c r="E192" s="3"/>
      <c r="F192" s="3"/>
      <c r="G192" s="3"/>
      <c r="H192" s="3"/>
      <c r="I192" s="39" cm="1">
        <f t="array" ref="I192">_xlfn.SWITCH(E192,"I","Sub-Junior","II","Sub-Junior", "III","Sub-Junior","IV","Junior","V","Junior",0)</f>
        <v>0</v>
      </c>
      <c r="J192" s="39"/>
      <c r="K192" s="39"/>
      <c r="L192" s="3"/>
      <c r="M192" s="3"/>
      <c r="N192" s="4">
        <f t="shared" si="4"/>
        <v>0</v>
      </c>
      <c r="O192" s="5"/>
    </row>
    <row r="193" spans="2:15" ht="18" customHeight="1" x14ac:dyDescent="0.3">
      <c r="B193" s="115">
        <f t="shared" si="5"/>
        <v>188</v>
      </c>
      <c r="C193" s="114"/>
      <c r="D193" s="2"/>
      <c r="E193" s="3"/>
      <c r="F193" s="3"/>
      <c r="G193" s="3"/>
      <c r="H193" s="3"/>
      <c r="I193" s="39" cm="1">
        <f t="array" ref="I193">_xlfn.SWITCH(E193,"I","Sub-Junior","II","Sub-Junior", "III","Sub-Junior","IV","Junior","V","Junior",0)</f>
        <v>0</v>
      </c>
      <c r="J193" s="39"/>
      <c r="K193" s="39"/>
      <c r="L193" s="3"/>
      <c r="M193" s="3"/>
      <c r="N193" s="4">
        <f t="shared" si="4"/>
        <v>0</v>
      </c>
      <c r="O193" s="5"/>
    </row>
    <row r="194" spans="2:15" ht="18" customHeight="1" x14ac:dyDescent="0.3">
      <c r="B194" s="115">
        <f t="shared" si="5"/>
        <v>189</v>
      </c>
      <c r="C194" s="114"/>
      <c r="D194" s="2"/>
      <c r="E194" s="3"/>
      <c r="F194" s="3"/>
      <c r="G194" s="3"/>
      <c r="H194" s="3"/>
      <c r="I194" s="39" cm="1">
        <f t="array" ref="I194">_xlfn.SWITCH(E194,"I","Sub-Junior","II","Sub-Junior", "III","Sub-Junior","IV","Junior","V","Junior",0)</f>
        <v>0</v>
      </c>
      <c r="J194" s="39"/>
      <c r="K194" s="39"/>
      <c r="L194" s="3"/>
      <c r="M194" s="3"/>
      <c r="N194" s="4">
        <f t="shared" si="4"/>
        <v>0</v>
      </c>
      <c r="O194" s="5"/>
    </row>
    <row r="195" spans="2:15" ht="18" customHeight="1" x14ac:dyDescent="0.3">
      <c r="B195" s="115">
        <f t="shared" si="5"/>
        <v>190</v>
      </c>
      <c r="C195" s="114"/>
      <c r="D195" s="2"/>
      <c r="E195" s="3"/>
      <c r="F195" s="3"/>
      <c r="G195" s="3"/>
      <c r="H195" s="3"/>
      <c r="I195" s="39" cm="1">
        <f t="array" ref="I195">_xlfn.SWITCH(E195,"I","Sub-Junior","II","Sub-Junior", "III","Sub-Junior","IV","Junior","V","Junior",0)</f>
        <v>0</v>
      </c>
      <c r="J195" s="39"/>
      <c r="K195" s="39"/>
      <c r="L195" s="3"/>
      <c r="M195" s="3"/>
      <c r="N195" s="4">
        <f t="shared" si="4"/>
        <v>0</v>
      </c>
      <c r="O195" s="5"/>
    </row>
    <row r="196" spans="2:15" ht="18" customHeight="1" x14ac:dyDescent="0.3">
      <c r="B196" s="115">
        <f t="shared" si="5"/>
        <v>191</v>
      </c>
      <c r="C196" s="114"/>
      <c r="D196" s="2"/>
      <c r="E196" s="3"/>
      <c r="F196" s="3"/>
      <c r="G196" s="3"/>
      <c r="H196" s="3"/>
      <c r="I196" s="39" cm="1">
        <f t="array" ref="I196">_xlfn.SWITCH(E196,"I","Sub-Junior","II","Sub-Junior", "III","Sub-Junior","IV","Junior","V","Junior",0)</f>
        <v>0</v>
      </c>
      <c r="J196" s="39"/>
      <c r="K196" s="39"/>
      <c r="L196" s="3"/>
      <c r="M196" s="3"/>
      <c r="N196" s="4">
        <f t="shared" si="4"/>
        <v>0</v>
      </c>
      <c r="O196" s="5"/>
    </row>
    <row r="197" spans="2:15" ht="18" customHeight="1" x14ac:dyDescent="0.3">
      <c r="B197" s="115">
        <f t="shared" si="5"/>
        <v>192</v>
      </c>
      <c r="C197" s="114"/>
      <c r="D197" s="2"/>
      <c r="E197" s="3"/>
      <c r="F197" s="3"/>
      <c r="G197" s="3"/>
      <c r="H197" s="3"/>
      <c r="I197" s="39" cm="1">
        <f t="array" ref="I197">_xlfn.SWITCH(E197,"I","Sub-Junior","II","Sub-Junior", "III","Sub-Junior","IV","Junior","V","Junior",0)</f>
        <v>0</v>
      </c>
      <c r="J197" s="39"/>
      <c r="K197" s="39"/>
      <c r="L197" s="3"/>
      <c r="M197" s="3"/>
      <c r="N197" s="4">
        <f t="shared" si="4"/>
        <v>0</v>
      </c>
      <c r="O197" s="5"/>
    </row>
    <row r="198" spans="2:15" ht="18" customHeight="1" x14ac:dyDescent="0.3">
      <c r="B198" s="115">
        <f t="shared" si="5"/>
        <v>193</v>
      </c>
      <c r="C198" s="114"/>
      <c r="D198" s="2"/>
      <c r="E198" s="3"/>
      <c r="F198" s="3"/>
      <c r="G198" s="3"/>
      <c r="H198" s="3"/>
      <c r="I198" s="39" cm="1">
        <f t="array" ref="I198">_xlfn.SWITCH(E198,"I","Sub-Junior","II","Sub-Junior", "III","Sub-Junior","IV","Junior","V","Junior",0)</f>
        <v>0</v>
      </c>
      <c r="J198" s="39"/>
      <c r="K198" s="39"/>
      <c r="L198" s="3"/>
      <c r="M198" s="3"/>
      <c r="N198" s="4">
        <f t="shared" si="4"/>
        <v>0</v>
      </c>
      <c r="O198" s="5"/>
    </row>
    <row r="199" spans="2:15" ht="18" customHeight="1" x14ac:dyDescent="0.3">
      <c r="B199" s="115">
        <f t="shared" si="5"/>
        <v>194</v>
      </c>
      <c r="C199" s="114"/>
      <c r="D199" s="2"/>
      <c r="E199" s="3"/>
      <c r="F199" s="3"/>
      <c r="G199" s="3"/>
      <c r="H199" s="3"/>
      <c r="I199" s="39" cm="1">
        <f t="array" ref="I199">_xlfn.SWITCH(E199,"I","Sub-Junior","II","Sub-Junior", "III","Sub-Junior","IV","Junior","V","Junior",0)</f>
        <v>0</v>
      </c>
      <c r="J199" s="39"/>
      <c r="K199" s="39"/>
      <c r="L199" s="3"/>
      <c r="M199" s="3"/>
      <c r="N199" s="4">
        <f t="shared" ref="N199:N262" si="6">IF(M199="Printed book",230,IF(M199="E book",155,0))</f>
        <v>0</v>
      </c>
      <c r="O199" s="5"/>
    </row>
    <row r="200" spans="2:15" ht="18" customHeight="1" x14ac:dyDescent="0.3">
      <c r="B200" s="115">
        <f t="shared" ref="B200:B263" si="7">B199+1</f>
        <v>195</v>
      </c>
      <c r="C200" s="114"/>
      <c r="D200" s="2"/>
      <c r="E200" s="3"/>
      <c r="F200" s="3"/>
      <c r="G200" s="3"/>
      <c r="H200" s="3"/>
      <c r="I200" s="39" cm="1">
        <f t="array" ref="I200">_xlfn.SWITCH(E200,"I","Sub-Junior","II","Sub-Junior", "III","Sub-Junior","IV","Junior","V","Junior",0)</f>
        <v>0</v>
      </c>
      <c r="J200" s="39"/>
      <c r="K200" s="39"/>
      <c r="L200" s="3"/>
      <c r="M200" s="3"/>
      <c r="N200" s="4">
        <f t="shared" si="6"/>
        <v>0</v>
      </c>
      <c r="O200" s="5"/>
    </row>
    <row r="201" spans="2:15" ht="18" customHeight="1" x14ac:dyDescent="0.3">
      <c r="B201" s="115">
        <f t="shared" si="7"/>
        <v>196</v>
      </c>
      <c r="C201" s="114"/>
      <c r="D201" s="2"/>
      <c r="E201" s="3"/>
      <c r="F201" s="3"/>
      <c r="G201" s="3"/>
      <c r="H201" s="3"/>
      <c r="I201" s="39" cm="1">
        <f t="array" ref="I201">_xlfn.SWITCH(E201,"I","Sub-Junior","II","Sub-Junior", "III","Sub-Junior","IV","Junior","V","Junior",0)</f>
        <v>0</v>
      </c>
      <c r="J201" s="39"/>
      <c r="K201" s="39"/>
      <c r="L201" s="3"/>
      <c r="M201" s="3"/>
      <c r="N201" s="4">
        <f t="shared" si="6"/>
        <v>0</v>
      </c>
      <c r="O201" s="5"/>
    </row>
    <row r="202" spans="2:15" ht="18" customHeight="1" x14ac:dyDescent="0.3">
      <c r="B202" s="115">
        <f t="shared" si="7"/>
        <v>197</v>
      </c>
      <c r="C202" s="114"/>
      <c r="D202" s="2"/>
      <c r="E202" s="3"/>
      <c r="F202" s="3"/>
      <c r="G202" s="3"/>
      <c r="H202" s="3"/>
      <c r="I202" s="39" cm="1">
        <f t="array" ref="I202">_xlfn.SWITCH(E202,"I","Sub-Junior","II","Sub-Junior", "III","Sub-Junior","IV","Junior","V","Junior",0)</f>
        <v>0</v>
      </c>
      <c r="J202" s="39"/>
      <c r="K202" s="39"/>
      <c r="L202" s="3"/>
      <c r="M202" s="3"/>
      <c r="N202" s="4">
        <f t="shared" si="6"/>
        <v>0</v>
      </c>
      <c r="O202" s="5"/>
    </row>
    <row r="203" spans="2:15" ht="18" customHeight="1" x14ac:dyDescent="0.3">
      <c r="B203" s="115">
        <f t="shared" si="7"/>
        <v>198</v>
      </c>
      <c r="C203" s="114"/>
      <c r="D203" s="2"/>
      <c r="E203" s="3"/>
      <c r="F203" s="3"/>
      <c r="G203" s="3"/>
      <c r="H203" s="3"/>
      <c r="I203" s="39" cm="1">
        <f t="array" ref="I203">_xlfn.SWITCH(E203,"I","Sub-Junior","II","Sub-Junior", "III","Sub-Junior","IV","Junior","V","Junior",0)</f>
        <v>0</v>
      </c>
      <c r="J203" s="39"/>
      <c r="K203" s="39"/>
      <c r="L203" s="3"/>
      <c r="M203" s="3"/>
      <c r="N203" s="4">
        <f t="shared" si="6"/>
        <v>0</v>
      </c>
      <c r="O203" s="5"/>
    </row>
    <row r="204" spans="2:15" ht="18" customHeight="1" x14ac:dyDescent="0.3">
      <c r="B204" s="115">
        <f t="shared" si="7"/>
        <v>199</v>
      </c>
      <c r="C204" s="114"/>
      <c r="D204" s="2"/>
      <c r="E204" s="3"/>
      <c r="F204" s="3"/>
      <c r="G204" s="3"/>
      <c r="H204" s="3"/>
      <c r="I204" s="39" cm="1">
        <f t="array" ref="I204">_xlfn.SWITCH(E204,"I","Sub-Junior","II","Sub-Junior", "III","Sub-Junior","IV","Junior","V","Junior",0)</f>
        <v>0</v>
      </c>
      <c r="J204" s="39"/>
      <c r="K204" s="39"/>
      <c r="L204" s="3"/>
      <c r="M204" s="3"/>
      <c r="N204" s="4">
        <f t="shared" si="6"/>
        <v>0</v>
      </c>
      <c r="O204" s="5"/>
    </row>
    <row r="205" spans="2:15" ht="18" customHeight="1" x14ac:dyDescent="0.3">
      <c r="B205" s="115">
        <f t="shared" si="7"/>
        <v>200</v>
      </c>
      <c r="C205" s="114"/>
      <c r="D205" s="2"/>
      <c r="E205" s="3"/>
      <c r="F205" s="3"/>
      <c r="G205" s="3"/>
      <c r="H205" s="3"/>
      <c r="I205" s="39" cm="1">
        <f t="array" ref="I205">_xlfn.SWITCH(E205,"I","Sub-Junior","II","Sub-Junior", "III","Sub-Junior","IV","Junior","V","Junior",0)</f>
        <v>0</v>
      </c>
      <c r="J205" s="39"/>
      <c r="K205" s="39"/>
      <c r="L205" s="3"/>
      <c r="M205" s="3"/>
      <c r="N205" s="4">
        <f t="shared" si="6"/>
        <v>0</v>
      </c>
      <c r="O205" s="5"/>
    </row>
    <row r="206" spans="2:15" ht="18" customHeight="1" x14ac:dyDescent="0.3">
      <c r="B206" s="115">
        <f t="shared" si="7"/>
        <v>201</v>
      </c>
      <c r="C206" s="114"/>
      <c r="D206" s="2"/>
      <c r="E206" s="3"/>
      <c r="F206" s="3"/>
      <c r="G206" s="3"/>
      <c r="H206" s="3"/>
      <c r="I206" s="39" cm="1">
        <f t="array" ref="I206">_xlfn.SWITCH(E206,"I","Sub-Junior","II","Sub-Junior", "III","Sub-Junior","IV","Junior","V","Junior",0)</f>
        <v>0</v>
      </c>
      <c r="J206" s="39"/>
      <c r="K206" s="39"/>
      <c r="L206" s="3"/>
      <c r="M206" s="3"/>
      <c r="N206" s="4">
        <f t="shared" si="6"/>
        <v>0</v>
      </c>
      <c r="O206" s="5"/>
    </row>
    <row r="207" spans="2:15" ht="18" customHeight="1" x14ac:dyDescent="0.3">
      <c r="B207" s="115">
        <f t="shared" si="7"/>
        <v>202</v>
      </c>
      <c r="C207" s="114"/>
      <c r="D207" s="2"/>
      <c r="E207" s="3"/>
      <c r="F207" s="3"/>
      <c r="G207" s="3"/>
      <c r="H207" s="3"/>
      <c r="I207" s="39" cm="1">
        <f t="array" ref="I207">_xlfn.SWITCH(E207,"I","Sub-Junior","II","Sub-Junior", "III","Sub-Junior","IV","Junior","V","Junior",0)</f>
        <v>0</v>
      </c>
      <c r="J207" s="39"/>
      <c r="K207" s="39"/>
      <c r="L207" s="3"/>
      <c r="M207" s="3"/>
      <c r="N207" s="4">
        <f t="shared" si="6"/>
        <v>0</v>
      </c>
      <c r="O207" s="5"/>
    </row>
    <row r="208" spans="2:15" ht="18" customHeight="1" x14ac:dyDescent="0.3">
      <c r="B208" s="115">
        <f t="shared" si="7"/>
        <v>203</v>
      </c>
      <c r="C208" s="114"/>
      <c r="D208" s="2"/>
      <c r="E208" s="3"/>
      <c r="F208" s="3"/>
      <c r="G208" s="3"/>
      <c r="H208" s="3"/>
      <c r="I208" s="39" cm="1">
        <f t="array" ref="I208">_xlfn.SWITCH(E208,"I","Sub-Junior","II","Sub-Junior", "III","Sub-Junior","IV","Junior","V","Junior",0)</f>
        <v>0</v>
      </c>
      <c r="J208" s="39"/>
      <c r="K208" s="39"/>
      <c r="L208" s="3"/>
      <c r="M208" s="3"/>
      <c r="N208" s="4">
        <f t="shared" si="6"/>
        <v>0</v>
      </c>
      <c r="O208" s="5"/>
    </row>
    <row r="209" spans="2:15" ht="18" customHeight="1" x14ac:dyDescent="0.3">
      <c r="B209" s="115">
        <f t="shared" si="7"/>
        <v>204</v>
      </c>
      <c r="C209" s="114"/>
      <c r="D209" s="2"/>
      <c r="E209" s="3"/>
      <c r="F209" s="3"/>
      <c r="G209" s="3"/>
      <c r="H209" s="3"/>
      <c r="I209" s="39" cm="1">
        <f t="array" ref="I209">_xlfn.SWITCH(E209,"I","Sub-Junior","II","Sub-Junior", "III","Sub-Junior","IV","Junior","V","Junior",0)</f>
        <v>0</v>
      </c>
      <c r="J209" s="39"/>
      <c r="K209" s="39"/>
      <c r="L209" s="3"/>
      <c r="M209" s="3"/>
      <c r="N209" s="4">
        <f t="shared" si="6"/>
        <v>0</v>
      </c>
      <c r="O209" s="5"/>
    </row>
    <row r="210" spans="2:15" ht="18" customHeight="1" x14ac:dyDescent="0.3">
      <c r="B210" s="115">
        <f t="shared" si="7"/>
        <v>205</v>
      </c>
      <c r="C210" s="114"/>
      <c r="D210" s="2"/>
      <c r="E210" s="3"/>
      <c r="F210" s="3"/>
      <c r="G210" s="3"/>
      <c r="H210" s="3"/>
      <c r="I210" s="39" cm="1">
        <f t="array" ref="I210">_xlfn.SWITCH(E210,"I","Sub-Junior","II","Sub-Junior", "III","Sub-Junior","IV","Junior","V","Junior",0)</f>
        <v>0</v>
      </c>
      <c r="J210" s="39"/>
      <c r="K210" s="39"/>
      <c r="L210" s="3"/>
      <c r="M210" s="3"/>
      <c r="N210" s="4">
        <f t="shared" si="6"/>
        <v>0</v>
      </c>
      <c r="O210" s="5"/>
    </row>
    <row r="211" spans="2:15" ht="18" customHeight="1" x14ac:dyDescent="0.3">
      <c r="B211" s="115">
        <f t="shared" si="7"/>
        <v>206</v>
      </c>
      <c r="C211" s="114"/>
      <c r="D211" s="2"/>
      <c r="E211" s="3"/>
      <c r="F211" s="3"/>
      <c r="G211" s="3"/>
      <c r="H211" s="3"/>
      <c r="I211" s="39" cm="1">
        <f t="array" ref="I211">_xlfn.SWITCH(E211,"I","Sub-Junior","II","Sub-Junior", "III","Sub-Junior","IV","Junior","V","Junior",0)</f>
        <v>0</v>
      </c>
      <c r="J211" s="39"/>
      <c r="K211" s="39"/>
      <c r="L211" s="3"/>
      <c r="M211" s="3"/>
      <c r="N211" s="4">
        <f t="shared" si="6"/>
        <v>0</v>
      </c>
      <c r="O211" s="5"/>
    </row>
    <row r="212" spans="2:15" ht="18" customHeight="1" x14ac:dyDescent="0.3">
      <c r="B212" s="115">
        <f t="shared" si="7"/>
        <v>207</v>
      </c>
      <c r="C212" s="114"/>
      <c r="D212" s="2"/>
      <c r="E212" s="3"/>
      <c r="F212" s="3"/>
      <c r="G212" s="3"/>
      <c r="H212" s="3"/>
      <c r="I212" s="39" cm="1">
        <f t="array" ref="I212">_xlfn.SWITCH(E212,"I","Sub-Junior","II","Sub-Junior", "III","Sub-Junior","IV","Junior","V","Junior",0)</f>
        <v>0</v>
      </c>
      <c r="J212" s="39"/>
      <c r="K212" s="39"/>
      <c r="L212" s="3"/>
      <c r="M212" s="3"/>
      <c r="N212" s="4">
        <f t="shared" si="6"/>
        <v>0</v>
      </c>
      <c r="O212" s="5"/>
    </row>
    <row r="213" spans="2:15" ht="18" customHeight="1" x14ac:dyDescent="0.3">
      <c r="B213" s="115">
        <f t="shared" si="7"/>
        <v>208</v>
      </c>
      <c r="C213" s="114"/>
      <c r="D213" s="2"/>
      <c r="E213" s="3"/>
      <c r="F213" s="3"/>
      <c r="G213" s="3"/>
      <c r="H213" s="3"/>
      <c r="I213" s="39" cm="1">
        <f t="array" ref="I213">_xlfn.SWITCH(E213,"I","Sub-Junior","II","Sub-Junior", "III","Sub-Junior","IV","Junior","V","Junior",0)</f>
        <v>0</v>
      </c>
      <c r="J213" s="39"/>
      <c r="K213" s="39"/>
      <c r="L213" s="3"/>
      <c r="M213" s="3"/>
      <c r="N213" s="4">
        <f t="shared" si="6"/>
        <v>0</v>
      </c>
      <c r="O213" s="5"/>
    </row>
    <row r="214" spans="2:15" ht="18" customHeight="1" x14ac:dyDescent="0.3">
      <c r="B214" s="115">
        <f t="shared" si="7"/>
        <v>209</v>
      </c>
      <c r="C214" s="114"/>
      <c r="D214" s="2"/>
      <c r="E214" s="3"/>
      <c r="F214" s="3"/>
      <c r="G214" s="3"/>
      <c r="H214" s="3"/>
      <c r="I214" s="39" cm="1">
        <f t="array" ref="I214">_xlfn.SWITCH(E214,"I","Sub-Junior","II","Sub-Junior", "III","Sub-Junior","IV","Junior","V","Junior",0)</f>
        <v>0</v>
      </c>
      <c r="J214" s="39"/>
      <c r="K214" s="39"/>
      <c r="L214" s="3"/>
      <c r="M214" s="3"/>
      <c r="N214" s="4">
        <f t="shared" si="6"/>
        <v>0</v>
      </c>
      <c r="O214" s="5"/>
    </row>
    <row r="215" spans="2:15" ht="18" customHeight="1" x14ac:dyDescent="0.3">
      <c r="B215" s="115">
        <f t="shared" si="7"/>
        <v>210</v>
      </c>
      <c r="C215" s="114"/>
      <c r="D215" s="2"/>
      <c r="E215" s="3"/>
      <c r="F215" s="3"/>
      <c r="G215" s="3"/>
      <c r="H215" s="3"/>
      <c r="I215" s="39" cm="1">
        <f t="array" ref="I215">_xlfn.SWITCH(E215,"I","Sub-Junior","II","Sub-Junior", "III","Sub-Junior","IV","Junior","V","Junior",0)</f>
        <v>0</v>
      </c>
      <c r="J215" s="39"/>
      <c r="K215" s="39"/>
      <c r="L215" s="3"/>
      <c r="M215" s="3"/>
      <c r="N215" s="4">
        <f t="shared" si="6"/>
        <v>0</v>
      </c>
      <c r="O215" s="5"/>
    </row>
    <row r="216" spans="2:15" ht="18" customHeight="1" x14ac:dyDescent="0.3">
      <c r="B216" s="115">
        <f t="shared" si="7"/>
        <v>211</v>
      </c>
      <c r="C216" s="114"/>
      <c r="D216" s="2"/>
      <c r="E216" s="3"/>
      <c r="F216" s="3"/>
      <c r="G216" s="3"/>
      <c r="H216" s="3"/>
      <c r="I216" s="39" cm="1">
        <f t="array" ref="I216">_xlfn.SWITCH(E216,"I","Sub-Junior","II","Sub-Junior", "III","Sub-Junior","IV","Junior","V","Junior",0)</f>
        <v>0</v>
      </c>
      <c r="J216" s="39"/>
      <c r="K216" s="39"/>
      <c r="L216" s="3"/>
      <c r="M216" s="3"/>
      <c r="N216" s="4">
        <f t="shared" si="6"/>
        <v>0</v>
      </c>
      <c r="O216" s="5"/>
    </row>
    <row r="217" spans="2:15" ht="18" customHeight="1" x14ac:dyDescent="0.3">
      <c r="B217" s="115">
        <f t="shared" si="7"/>
        <v>212</v>
      </c>
      <c r="C217" s="114"/>
      <c r="D217" s="2"/>
      <c r="E217" s="3"/>
      <c r="F217" s="3"/>
      <c r="G217" s="3"/>
      <c r="H217" s="3"/>
      <c r="I217" s="39" cm="1">
        <f t="array" ref="I217">_xlfn.SWITCH(E217,"I","Sub-Junior","II","Sub-Junior", "III","Sub-Junior","IV","Junior","V","Junior",0)</f>
        <v>0</v>
      </c>
      <c r="J217" s="39"/>
      <c r="K217" s="39"/>
      <c r="L217" s="3"/>
      <c r="M217" s="3"/>
      <c r="N217" s="4">
        <f t="shared" si="6"/>
        <v>0</v>
      </c>
      <c r="O217" s="5"/>
    </row>
    <row r="218" spans="2:15" ht="18" customHeight="1" x14ac:dyDescent="0.3">
      <c r="B218" s="115">
        <f t="shared" si="7"/>
        <v>213</v>
      </c>
      <c r="C218" s="114"/>
      <c r="D218" s="2"/>
      <c r="E218" s="3"/>
      <c r="F218" s="3"/>
      <c r="G218" s="3"/>
      <c r="H218" s="3"/>
      <c r="I218" s="39" cm="1">
        <f t="array" ref="I218">_xlfn.SWITCH(E218,"I","Sub-Junior","II","Sub-Junior", "III","Sub-Junior","IV","Junior","V","Junior",0)</f>
        <v>0</v>
      </c>
      <c r="J218" s="39"/>
      <c r="K218" s="39"/>
      <c r="L218" s="3"/>
      <c r="M218" s="3"/>
      <c r="N218" s="4">
        <f t="shared" si="6"/>
        <v>0</v>
      </c>
      <c r="O218" s="5"/>
    </row>
    <row r="219" spans="2:15" ht="18" customHeight="1" x14ac:dyDescent="0.3">
      <c r="B219" s="115">
        <f t="shared" si="7"/>
        <v>214</v>
      </c>
      <c r="C219" s="114"/>
      <c r="D219" s="2"/>
      <c r="E219" s="3"/>
      <c r="F219" s="3"/>
      <c r="G219" s="3"/>
      <c r="H219" s="3"/>
      <c r="I219" s="39" cm="1">
        <f t="array" ref="I219">_xlfn.SWITCH(E219,"I","Sub-Junior","II","Sub-Junior", "III","Sub-Junior","IV","Junior","V","Junior",0)</f>
        <v>0</v>
      </c>
      <c r="J219" s="39"/>
      <c r="K219" s="39"/>
      <c r="L219" s="3"/>
      <c r="M219" s="3"/>
      <c r="N219" s="4">
        <f t="shared" si="6"/>
        <v>0</v>
      </c>
      <c r="O219" s="5"/>
    </row>
    <row r="220" spans="2:15" ht="18" customHeight="1" x14ac:dyDescent="0.3">
      <c r="B220" s="115">
        <f t="shared" si="7"/>
        <v>215</v>
      </c>
      <c r="C220" s="114"/>
      <c r="D220" s="2"/>
      <c r="E220" s="3"/>
      <c r="F220" s="3"/>
      <c r="G220" s="3"/>
      <c r="H220" s="3"/>
      <c r="I220" s="39" cm="1">
        <f t="array" ref="I220">_xlfn.SWITCH(E220,"I","Sub-Junior","II","Sub-Junior", "III","Sub-Junior","IV","Junior","V","Junior",0)</f>
        <v>0</v>
      </c>
      <c r="J220" s="39"/>
      <c r="K220" s="39"/>
      <c r="L220" s="3"/>
      <c r="M220" s="3"/>
      <c r="N220" s="4">
        <f t="shared" si="6"/>
        <v>0</v>
      </c>
      <c r="O220" s="5"/>
    </row>
    <row r="221" spans="2:15" ht="18" customHeight="1" x14ac:dyDescent="0.3">
      <c r="B221" s="115">
        <f t="shared" si="7"/>
        <v>216</v>
      </c>
      <c r="C221" s="114"/>
      <c r="D221" s="2"/>
      <c r="E221" s="3"/>
      <c r="F221" s="3"/>
      <c r="G221" s="3"/>
      <c r="H221" s="3"/>
      <c r="I221" s="39" cm="1">
        <f t="array" ref="I221">_xlfn.SWITCH(E221,"I","Sub-Junior","II","Sub-Junior", "III","Sub-Junior","IV","Junior","V","Junior",0)</f>
        <v>0</v>
      </c>
      <c r="J221" s="39"/>
      <c r="K221" s="39"/>
      <c r="L221" s="3"/>
      <c r="M221" s="3"/>
      <c r="N221" s="4">
        <f t="shared" si="6"/>
        <v>0</v>
      </c>
      <c r="O221" s="5"/>
    </row>
    <row r="222" spans="2:15" ht="18" customHeight="1" x14ac:dyDescent="0.3">
      <c r="B222" s="115">
        <f t="shared" si="7"/>
        <v>217</v>
      </c>
      <c r="C222" s="114"/>
      <c r="D222" s="2"/>
      <c r="E222" s="3"/>
      <c r="F222" s="3"/>
      <c r="G222" s="3"/>
      <c r="H222" s="3"/>
      <c r="I222" s="39" cm="1">
        <f t="array" ref="I222">_xlfn.SWITCH(E222,"I","Sub-Junior","II","Sub-Junior", "III","Sub-Junior","IV","Junior","V","Junior",0)</f>
        <v>0</v>
      </c>
      <c r="J222" s="39"/>
      <c r="K222" s="39"/>
      <c r="L222" s="3"/>
      <c r="M222" s="3"/>
      <c r="N222" s="4">
        <f t="shared" si="6"/>
        <v>0</v>
      </c>
      <c r="O222" s="5"/>
    </row>
    <row r="223" spans="2:15" ht="18" customHeight="1" x14ac:dyDescent="0.3">
      <c r="B223" s="115">
        <f t="shared" si="7"/>
        <v>218</v>
      </c>
      <c r="C223" s="114"/>
      <c r="D223" s="2"/>
      <c r="E223" s="3"/>
      <c r="F223" s="3"/>
      <c r="G223" s="3"/>
      <c r="H223" s="3"/>
      <c r="I223" s="39" cm="1">
        <f t="array" ref="I223">_xlfn.SWITCH(E223,"I","Sub-Junior","II","Sub-Junior", "III","Sub-Junior","IV","Junior","V","Junior",0)</f>
        <v>0</v>
      </c>
      <c r="J223" s="39"/>
      <c r="K223" s="39"/>
      <c r="L223" s="3"/>
      <c r="M223" s="3"/>
      <c r="N223" s="4">
        <f t="shared" si="6"/>
        <v>0</v>
      </c>
      <c r="O223" s="5"/>
    </row>
    <row r="224" spans="2:15" ht="18" customHeight="1" x14ac:dyDescent="0.3">
      <c r="B224" s="115">
        <f t="shared" si="7"/>
        <v>219</v>
      </c>
      <c r="C224" s="114"/>
      <c r="D224" s="2"/>
      <c r="E224" s="3"/>
      <c r="F224" s="3"/>
      <c r="G224" s="3"/>
      <c r="H224" s="3"/>
      <c r="I224" s="39" cm="1">
        <f t="array" ref="I224">_xlfn.SWITCH(E224,"I","Sub-Junior","II","Sub-Junior", "III","Sub-Junior","IV","Junior","V","Junior",0)</f>
        <v>0</v>
      </c>
      <c r="J224" s="39"/>
      <c r="K224" s="39"/>
      <c r="L224" s="3"/>
      <c r="M224" s="3"/>
      <c r="N224" s="4">
        <f t="shared" si="6"/>
        <v>0</v>
      </c>
      <c r="O224" s="5"/>
    </row>
    <row r="225" spans="2:15" ht="18" customHeight="1" x14ac:dyDescent="0.3">
      <c r="B225" s="115">
        <f t="shared" si="7"/>
        <v>220</v>
      </c>
      <c r="C225" s="114"/>
      <c r="D225" s="2"/>
      <c r="E225" s="3"/>
      <c r="F225" s="3"/>
      <c r="G225" s="3"/>
      <c r="H225" s="3"/>
      <c r="I225" s="39" cm="1">
        <f t="array" ref="I225">_xlfn.SWITCH(E225,"I","Sub-Junior","II","Sub-Junior", "III","Sub-Junior","IV","Junior","V","Junior",0)</f>
        <v>0</v>
      </c>
      <c r="J225" s="39"/>
      <c r="K225" s="39"/>
      <c r="L225" s="3"/>
      <c r="M225" s="3"/>
      <c r="N225" s="4">
        <f t="shared" si="6"/>
        <v>0</v>
      </c>
      <c r="O225" s="5"/>
    </row>
    <row r="226" spans="2:15" ht="18" customHeight="1" x14ac:dyDescent="0.3">
      <c r="B226" s="115">
        <f t="shared" si="7"/>
        <v>221</v>
      </c>
      <c r="C226" s="114"/>
      <c r="D226" s="2"/>
      <c r="E226" s="3"/>
      <c r="F226" s="3"/>
      <c r="G226" s="3"/>
      <c r="H226" s="3"/>
      <c r="I226" s="39" cm="1">
        <f t="array" ref="I226">_xlfn.SWITCH(E226,"I","Sub-Junior","II","Sub-Junior", "III","Sub-Junior","IV","Junior","V","Junior",0)</f>
        <v>0</v>
      </c>
      <c r="J226" s="39"/>
      <c r="K226" s="39"/>
      <c r="L226" s="3"/>
      <c r="M226" s="3"/>
      <c r="N226" s="4">
        <f t="shared" si="6"/>
        <v>0</v>
      </c>
      <c r="O226" s="5"/>
    </row>
    <row r="227" spans="2:15" ht="18" customHeight="1" x14ac:dyDescent="0.3">
      <c r="B227" s="115">
        <f t="shared" si="7"/>
        <v>222</v>
      </c>
      <c r="C227" s="114"/>
      <c r="D227" s="2"/>
      <c r="E227" s="3"/>
      <c r="F227" s="3"/>
      <c r="G227" s="3"/>
      <c r="H227" s="3"/>
      <c r="I227" s="39" cm="1">
        <f t="array" ref="I227">_xlfn.SWITCH(E227,"I","Sub-Junior","II","Sub-Junior", "III","Sub-Junior","IV","Junior","V","Junior",0)</f>
        <v>0</v>
      </c>
      <c r="J227" s="39"/>
      <c r="K227" s="39"/>
      <c r="L227" s="3"/>
      <c r="M227" s="3"/>
      <c r="N227" s="4">
        <f t="shared" si="6"/>
        <v>0</v>
      </c>
      <c r="O227" s="5"/>
    </row>
    <row r="228" spans="2:15" ht="18" customHeight="1" x14ac:dyDescent="0.3">
      <c r="B228" s="115">
        <f t="shared" si="7"/>
        <v>223</v>
      </c>
      <c r="C228" s="114"/>
      <c r="D228" s="2"/>
      <c r="E228" s="3"/>
      <c r="F228" s="3"/>
      <c r="G228" s="3"/>
      <c r="H228" s="3"/>
      <c r="I228" s="39" cm="1">
        <f t="array" ref="I228">_xlfn.SWITCH(E228,"I","Sub-Junior","II","Sub-Junior", "III","Sub-Junior","IV","Junior","V","Junior",0)</f>
        <v>0</v>
      </c>
      <c r="J228" s="39"/>
      <c r="K228" s="39"/>
      <c r="L228" s="3"/>
      <c r="M228" s="3"/>
      <c r="N228" s="4">
        <f t="shared" si="6"/>
        <v>0</v>
      </c>
      <c r="O228" s="5"/>
    </row>
    <row r="229" spans="2:15" ht="18" customHeight="1" x14ac:dyDescent="0.3">
      <c r="B229" s="115">
        <f t="shared" si="7"/>
        <v>224</v>
      </c>
      <c r="C229" s="114"/>
      <c r="D229" s="2"/>
      <c r="E229" s="3"/>
      <c r="F229" s="3"/>
      <c r="G229" s="3"/>
      <c r="H229" s="3"/>
      <c r="I229" s="39" cm="1">
        <f t="array" ref="I229">_xlfn.SWITCH(E229,"I","Sub-Junior","II","Sub-Junior", "III","Sub-Junior","IV","Junior","V","Junior",0)</f>
        <v>0</v>
      </c>
      <c r="J229" s="39"/>
      <c r="K229" s="39"/>
      <c r="L229" s="3"/>
      <c r="M229" s="3"/>
      <c r="N229" s="4">
        <f t="shared" si="6"/>
        <v>0</v>
      </c>
      <c r="O229" s="5"/>
    </row>
    <row r="230" spans="2:15" ht="18" customHeight="1" x14ac:dyDescent="0.3">
      <c r="B230" s="115">
        <f t="shared" si="7"/>
        <v>225</v>
      </c>
      <c r="C230" s="114"/>
      <c r="D230" s="2"/>
      <c r="E230" s="3"/>
      <c r="F230" s="3"/>
      <c r="G230" s="3"/>
      <c r="H230" s="3"/>
      <c r="I230" s="39" cm="1">
        <f t="array" ref="I230">_xlfn.SWITCH(E230,"I","Sub-Junior","II","Sub-Junior", "III","Sub-Junior","IV","Junior","V","Junior",0)</f>
        <v>0</v>
      </c>
      <c r="J230" s="39"/>
      <c r="K230" s="39"/>
      <c r="L230" s="3"/>
      <c r="M230" s="3"/>
      <c r="N230" s="4">
        <f t="shared" si="6"/>
        <v>0</v>
      </c>
      <c r="O230" s="5"/>
    </row>
    <row r="231" spans="2:15" ht="18" customHeight="1" x14ac:dyDescent="0.3">
      <c r="B231" s="115">
        <f t="shared" si="7"/>
        <v>226</v>
      </c>
      <c r="C231" s="114"/>
      <c r="D231" s="2"/>
      <c r="E231" s="3"/>
      <c r="F231" s="3"/>
      <c r="G231" s="3"/>
      <c r="H231" s="3"/>
      <c r="I231" s="39" cm="1">
        <f t="array" ref="I231">_xlfn.SWITCH(E231,"I","Sub-Junior","II","Sub-Junior", "III","Sub-Junior","IV","Junior","V","Junior",0)</f>
        <v>0</v>
      </c>
      <c r="J231" s="39"/>
      <c r="K231" s="39"/>
      <c r="L231" s="3"/>
      <c r="M231" s="3"/>
      <c r="N231" s="4">
        <f t="shared" si="6"/>
        <v>0</v>
      </c>
      <c r="O231" s="5"/>
    </row>
    <row r="232" spans="2:15" ht="18" customHeight="1" x14ac:dyDescent="0.3">
      <c r="B232" s="115">
        <f t="shared" si="7"/>
        <v>227</v>
      </c>
      <c r="C232" s="114"/>
      <c r="D232" s="2"/>
      <c r="E232" s="3"/>
      <c r="F232" s="3"/>
      <c r="G232" s="3"/>
      <c r="H232" s="3"/>
      <c r="I232" s="39" cm="1">
        <f t="array" ref="I232">_xlfn.SWITCH(E232,"I","Sub-Junior","II","Sub-Junior", "III","Sub-Junior","IV","Junior","V","Junior",0)</f>
        <v>0</v>
      </c>
      <c r="J232" s="39"/>
      <c r="K232" s="39"/>
      <c r="L232" s="3"/>
      <c r="M232" s="3"/>
      <c r="N232" s="4">
        <f t="shared" si="6"/>
        <v>0</v>
      </c>
      <c r="O232" s="5"/>
    </row>
    <row r="233" spans="2:15" ht="18" customHeight="1" x14ac:dyDescent="0.3">
      <c r="B233" s="115">
        <f t="shared" si="7"/>
        <v>228</v>
      </c>
      <c r="C233" s="114"/>
      <c r="D233" s="2"/>
      <c r="E233" s="3"/>
      <c r="F233" s="3"/>
      <c r="G233" s="3"/>
      <c r="H233" s="3"/>
      <c r="I233" s="39" cm="1">
        <f t="array" ref="I233">_xlfn.SWITCH(E233,"I","Sub-Junior","II","Sub-Junior", "III","Sub-Junior","IV","Junior","V","Junior",0)</f>
        <v>0</v>
      </c>
      <c r="J233" s="39"/>
      <c r="K233" s="39"/>
      <c r="L233" s="3"/>
      <c r="M233" s="3"/>
      <c r="N233" s="4">
        <f t="shared" si="6"/>
        <v>0</v>
      </c>
      <c r="O233" s="5"/>
    </row>
    <row r="234" spans="2:15" ht="18" customHeight="1" x14ac:dyDescent="0.3">
      <c r="B234" s="115">
        <f t="shared" si="7"/>
        <v>229</v>
      </c>
      <c r="C234" s="114"/>
      <c r="D234" s="2"/>
      <c r="E234" s="3"/>
      <c r="F234" s="3"/>
      <c r="G234" s="3"/>
      <c r="H234" s="3"/>
      <c r="I234" s="39" cm="1">
        <f t="array" ref="I234">_xlfn.SWITCH(E234,"I","Sub-Junior","II","Sub-Junior", "III","Sub-Junior","IV","Junior","V","Junior",0)</f>
        <v>0</v>
      </c>
      <c r="J234" s="39"/>
      <c r="K234" s="39"/>
      <c r="L234" s="3"/>
      <c r="M234" s="3"/>
      <c r="N234" s="4">
        <f t="shared" si="6"/>
        <v>0</v>
      </c>
      <c r="O234" s="5"/>
    </row>
    <row r="235" spans="2:15" ht="18" customHeight="1" x14ac:dyDescent="0.3">
      <c r="B235" s="115">
        <f t="shared" si="7"/>
        <v>230</v>
      </c>
      <c r="C235" s="114"/>
      <c r="D235" s="2"/>
      <c r="E235" s="3"/>
      <c r="F235" s="3"/>
      <c r="G235" s="3"/>
      <c r="H235" s="3"/>
      <c r="I235" s="39" cm="1">
        <f t="array" ref="I235">_xlfn.SWITCH(E235,"I","Sub-Junior","II","Sub-Junior", "III","Sub-Junior","IV","Junior","V","Junior",0)</f>
        <v>0</v>
      </c>
      <c r="J235" s="39"/>
      <c r="K235" s="39"/>
      <c r="L235" s="3"/>
      <c r="M235" s="3"/>
      <c r="N235" s="4">
        <f t="shared" si="6"/>
        <v>0</v>
      </c>
      <c r="O235" s="5"/>
    </row>
    <row r="236" spans="2:15" ht="18" customHeight="1" x14ac:dyDescent="0.3">
      <c r="B236" s="115">
        <f t="shared" si="7"/>
        <v>231</v>
      </c>
      <c r="C236" s="114"/>
      <c r="D236" s="2"/>
      <c r="E236" s="3"/>
      <c r="F236" s="3"/>
      <c r="G236" s="3"/>
      <c r="H236" s="3"/>
      <c r="I236" s="39" cm="1">
        <f t="array" ref="I236">_xlfn.SWITCH(E236,"I","Sub-Junior","II","Sub-Junior", "III","Sub-Junior","IV","Junior","V","Junior",0)</f>
        <v>0</v>
      </c>
      <c r="J236" s="39"/>
      <c r="K236" s="39"/>
      <c r="L236" s="3"/>
      <c r="M236" s="3"/>
      <c r="N236" s="4">
        <f t="shared" si="6"/>
        <v>0</v>
      </c>
      <c r="O236" s="5"/>
    </row>
    <row r="237" spans="2:15" ht="18" customHeight="1" x14ac:dyDescent="0.3">
      <c r="B237" s="115">
        <f t="shared" si="7"/>
        <v>232</v>
      </c>
      <c r="C237" s="114"/>
      <c r="D237" s="2"/>
      <c r="E237" s="3"/>
      <c r="F237" s="3"/>
      <c r="G237" s="3"/>
      <c r="H237" s="3"/>
      <c r="I237" s="39" cm="1">
        <f t="array" ref="I237">_xlfn.SWITCH(E237,"I","Sub-Junior","II","Sub-Junior", "III","Sub-Junior","IV","Junior","V","Junior",0)</f>
        <v>0</v>
      </c>
      <c r="J237" s="39"/>
      <c r="K237" s="39"/>
      <c r="L237" s="3"/>
      <c r="M237" s="3"/>
      <c r="N237" s="4">
        <f t="shared" si="6"/>
        <v>0</v>
      </c>
      <c r="O237" s="5"/>
    </row>
    <row r="238" spans="2:15" ht="18" customHeight="1" x14ac:dyDescent="0.3">
      <c r="B238" s="115">
        <f t="shared" si="7"/>
        <v>233</v>
      </c>
      <c r="C238" s="114"/>
      <c r="D238" s="2"/>
      <c r="E238" s="3"/>
      <c r="F238" s="3"/>
      <c r="G238" s="3"/>
      <c r="H238" s="3"/>
      <c r="I238" s="39" cm="1">
        <f t="array" ref="I238">_xlfn.SWITCH(E238,"I","Sub-Junior","II","Sub-Junior", "III","Sub-Junior","IV","Junior","V","Junior",0)</f>
        <v>0</v>
      </c>
      <c r="J238" s="39"/>
      <c r="K238" s="39"/>
      <c r="L238" s="3"/>
      <c r="M238" s="3"/>
      <c r="N238" s="4">
        <f t="shared" si="6"/>
        <v>0</v>
      </c>
      <c r="O238" s="5"/>
    </row>
    <row r="239" spans="2:15" ht="18" customHeight="1" x14ac:dyDescent="0.3">
      <c r="B239" s="115">
        <f t="shared" si="7"/>
        <v>234</v>
      </c>
      <c r="C239" s="114"/>
      <c r="D239" s="2"/>
      <c r="E239" s="3"/>
      <c r="F239" s="3"/>
      <c r="G239" s="3"/>
      <c r="H239" s="3"/>
      <c r="I239" s="39" cm="1">
        <f t="array" ref="I239">_xlfn.SWITCH(E239,"I","Sub-Junior","II","Sub-Junior", "III","Sub-Junior","IV","Junior","V","Junior",0)</f>
        <v>0</v>
      </c>
      <c r="J239" s="39"/>
      <c r="K239" s="39"/>
      <c r="L239" s="3"/>
      <c r="M239" s="3"/>
      <c r="N239" s="4">
        <f t="shared" si="6"/>
        <v>0</v>
      </c>
      <c r="O239" s="5"/>
    </row>
    <row r="240" spans="2:15" ht="18" customHeight="1" x14ac:dyDescent="0.3">
      <c r="B240" s="115">
        <f t="shared" si="7"/>
        <v>235</v>
      </c>
      <c r="C240" s="114"/>
      <c r="D240" s="2"/>
      <c r="E240" s="3"/>
      <c r="F240" s="3"/>
      <c r="G240" s="3"/>
      <c r="H240" s="3"/>
      <c r="I240" s="39" cm="1">
        <f t="array" ref="I240">_xlfn.SWITCH(E240,"I","Sub-Junior","II","Sub-Junior", "III","Sub-Junior","IV","Junior","V","Junior",0)</f>
        <v>0</v>
      </c>
      <c r="J240" s="39"/>
      <c r="K240" s="39"/>
      <c r="L240" s="3"/>
      <c r="M240" s="3"/>
      <c r="N240" s="4">
        <f t="shared" si="6"/>
        <v>0</v>
      </c>
      <c r="O240" s="5"/>
    </row>
    <row r="241" spans="2:15" ht="18" customHeight="1" x14ac:dyDescent="0.3">
      <c r="B241" s="115">
        <f t="shared" si="7"/>
        <v>236</v>
      </c>
      <c r="C241" s="114"/>
      <c r="D241" s="2"/>
      <c r="E241" s="3"/>
      <c r="F241" s="3"/>
      <c r="G241" s="3"/>
      <c r="H241" s="3"/>
      <c r="I241" s="39" cm="1">
        <f t="array" ref="I241">_xlfn.SWITCH(E241,"I","Sub-Junior","II","Sub-Junior", "III","Sub-Junior","IV","Junior","V","Junior",0)</f>
        <v>0</v>
      </c>
      <c r="J241" s="39"/>
      <c r="K241" s="39"/>
      <c r="L241" s="3"/>
      <c r="M241" s="3"/>
      <c r="N241" s="4">
        <f t="shared" si="6"/>
        <v>0</v>
      </c>
      <c r="O241" s="5"/>
    </row>
    <row r="242" spans="2:15" ht="18" customHeight="1" x14ac:dyDescent="0.3">
      <c r="B242" s="115">
        <f t="shared" si="7"/>
        <v>237</v>
      </c>
      <c r="C242" s="114"/>
      <c r="D242" s="2"/>
      <c r="E242" s="3"/>
      <c r="F242" s="3"/>
      <c r="G242" s="3"/>
      <c r="H242" s="3"/>
      <c r="I242" s="39" cm="1">
        <f t="array" ref="I242">_xlfn.SWITCH(E242,"I","Sub-Junior","II","Sub-Junior", "III","Sub-Junior","IV","Junior","V","Junior",0)</f>
        <v>0</v>
      </c>
      <c r="J242" s="39"/>
      <c r="K242" s="39"/>
      <c r="L242" s="3"/>
      <c r="M242" s="3"/>
      <c r="N242" s="4">
        <f t="shared" si="6"/>
        <v>0</v>
      </c>
      <c r="O242" s="5"/>
    </row>
    <row r="243" spans="2:15" ht="18" customHeight="1" x14ac:dyDescent="0.3">
      <c r="B243" s="115">
        <f t="shared" si="7"/>
        <v>238</v>
      </c>
      <c r="C243" s="114"/>
      <c r="D243" s="2"/>
      <c r="E243" s="3"/>
      <c r="F243" s="3"/>
      <c r="G243" s="3"/>
      <c r="H243" s="3"/>
      <c r="I243" s="39" cm="1">
        <f t="array" ref="I243">_xlfn.SWITCH(E243,"I","Sub-Junior","II","Sub-Junior", "III","Sub-Junior","IV","Junior","V","Junior",0)</f>
        <v>0</v>
      </c>
      <c r="J243" s="39"/>
      <c r="K243" s="39"/>
      <c r="L243" s="3"/>
      <c r="M243" s="3"/>
      <c r="N243" s="4">
        <f t="shared" si="6"/>
        <v>0</v>
      </c>
      <c r="O243" s="5"/>
    </row>
    <row r="244" spans="2:15" ht="18" customHeight="1" x14ac:dyDescent="0.3">
      <c r="B244" s="115">
        <f t="shared" si="7"/>
        <v>239</v>
      </c>
      <c r="C244" s="114"/>
      <c r="D244" s="2"/>
      <c r="E244" s="3"/>
      <c r="F244" s="3"/>
      <c r="G244" s="3"/>
      <c r="H244" s="3"/>
      <c r="I244" s="39" cm="1">
        <f t="array" ref="I244">_xlfn.SWITCH(E244,"I","Sub-Junior","II","Sub-Junior", "III","Sub-Junior","IV","Junior","V","Junior",0)</f>
        <v>0</v>
      </c>
      <c r="J244" s="39"/>
      <c r="K244" s="39"/>
      <c r="L244" s="3"/>
      <c r="M244" s="3"/>
      <c r="N244" s="4">
        <f t="shared" si="6"/>
        <v>0</v>
      </c>
      <c r="O244" s="5"/>
    </row>
    <row r="245" spans="2:15" ht="18" customHeight="1" x14ac:dyDescent="0.3">
      <c r="B245" s="115">
        <f t="shared" si="7"/>
        <v>240</v>
      </c>
      <c r="C245" s="114"/>
      <c r="D245" s="2"/>
      <c r="E245" s="3"/>
      <c r="F245" s="3"/>
      <c r="G245" s="3"/>
      <c r="H245" s="3"/>
      <c r="I245" s="39" cm="1">
        <f t="array" ref="I245">_xlfn.SWITCH(E245,"I","Sub-Junior","II","Sub-Junior", "III","Sub-Junior","IV","Junior","V","Junior",0)</f>
        <v>0</v>
      </c>
      <c r="J245" s="39"/>
      <c r="K245" s="39"/>
      <c r="L245" s="3"/>
      <c r="M245" s="3"/>
      <c r="N245" s="4">
        <f t="shared" si="6"/>
        <v>0</v>
      </c>
      <c r="O245" s="5"/>
    </row>
    <row r="246" spans="2:15" ht="18" customHeight="1" x14ac:dyDescent="0.3">
      <c r="B246" s="115">
        <f t="shared" si="7"/>
        <v>241</v>
      </c>
      <c r="C246" s="114"/>
      <c r="D246" s="2"/>
      <c r="E246" s="3"/>
      <c r="F246" s="3"/>
      <c r="G246" s="3"/>
      <c r="H246" s="3"/>
      <c r="I246" s="39" cm="1">
        <f t="array" ref="I246">_xlfn.SWITCH(E246,"I","Sub-Junior","II","Sub-Junior", "III","Sub-Junior","IV","Junior","V","Junior",0)</f>
        <v>0</v>
      </c>
      <c r="J246" s="39"/>
      <c r="K246" s="39"/>
      <c r="L246" s="3"/>
      <c r="M246" s="3"/>
      <c r="N246" s="4">
        <f t="shared" si="6"/>
        <v>0</v>
      </c>
      <c r="O246" s="5"/>
    </row>
    <row r="247" spans="2:15" ht="18" customHeight="1" x14ac:dyDescent="0.3">
      <c r="B247" s="115">
        <f t="shared" si="7"/>
        <v>242</v>
      </c>
      <c r="C247" s="114"/>
      <c r="D247" s="2"/>
      <c r="E247" s="3"/>
      <c r="F247" s="3"/>
      <c r="G247" s="3"/>
      <c r="H247" s="3"/>
      <c r="I247" s="39" cm="1">
        <f t="array" ref="I247">_xlfn.SWITCH(E247,"I","Sub-Junior","II","Sub-Junior", "III","Sub-Junior","IV","Junior","V","Junior",0)</f>
        <v>0</v>
      </c>
      <c r="J247" s="39"/>
      <c r="K247" s="39"/>
      <c r="L247" s="3"/>
      <c r="M247" s="3"/>
      <c r="N247" s="4">
        <f t="shared" si="6"/>
        <v>0</v>
      </c>
      <c r="O247" s="5"/>
    </row>
    <row r="248" spans="2:15" ht="18" customHeight="1" x14ac:dyDescent="0.3">
      <c r="B248" s="115">
        <f t="shared" si="7"/>
        <v>243</v>
      </c>
      <c r="C248" s="114"/>
      <c r="D248" s="2"/>
      <c r="E248" s="3"/>
      <c r="F248" s="3"/>
      <c r="G248" s="3"/>
      <c r="H248" s="3"/>
      <c r="I248" s="39" cm="1">
        <f t="array" ref="I248">_xlfn.SWITCH(E248,"I","Sub-Junior","II","Sub-Junior", "III","Sub-Junior","IV","Junior","V","Junior",0)</f>
        <v>0</v>
      </c>
      <c r="J248" s="39"/>
      <c r="K248" s="39"/>
      <c r="L248" s="3"/>
      <c r="M248" s="3"/>
      <c r="N248" s="4">
        <f t="shared" si="6"/>
        <v>0</v>
      </c>
      <c r="O248" s="5"/>
    </row>
    <row r="249" spans="2:15" ht="18" customHeight="1" x14ac:dyDescent="0.3">
      <c r="B249" s="115">
        <f t="shared" si="7"/>
        <v>244</v>
      </c>
      <c r="C249" s="114"/>
      <c r="D249" s="2"/>
      <c r="E249" s="3"/>
      <c r="F249" s="3"/>
      <c r="G249" s="3"/>
      <c r="H249" s="3"/>
      <c r="I249" s="39" cm="1">
        <f t="array" ref="I249">_xlfn.SWITCH(E249,"I","Sub-Junior","II","Sub-Junior", "III","Sub-Junior","IV","Junior","V","Junior",0)</f>
        <v>0</v>
      </c>
      <c r="J249" s="39"/>
      <c r="K249" s="39"/>
      <c r="L249" s="3"/>
      <c r="M249" s="3"/>
      <c r="N249" s="4">
        <f t="shared" si="6"/>
        <v>0</v>
      </c>
      <c r="O249" s="5"/>
    </row>
    <row r="250" spans="2:15" ht="18" customHeight="1" x14ac:dyDescent="0.3">
      <c r="B250" s="115">
        <f t="shared" si="7"/>
        <v>245</v>
      </c>
      <c r="C250" s="114"/>
      <c r="D250" s="2"/>
      <c r="E250" s="3"/>
      <c r="F250" s="3"/>
      <c r="G250" s="3"/>
      <c r="H250" s="3"/>
      <c r="I250" s="39" cm="1">
        <f t="array" ref="I250">_xlfn.SWITCH(E250,"I","Sub-Junior","II","Sub-Junior", "III","Sub-Junior","IV","Junior","V","Junior",0)</f>
        <v>0</v>
      </c>
      <c r="J250" s="39"/>
      <c r="K250" s="39"/>
      <c r="L250" s="3"/>
      <c r="M250" s="3"/>
      <c r="N250" s="4">
        <f t="shared" si="6"/>
        <v>0</v>
      </c>
      <c r="O250" s="5"/>
    </row>
    <row r="251" spans="2:15" ht="18" customHeight="1" x14ac:dyDescent="0.3">
      <c r="B251" s="115">
        <f t="shared" si="7"/>
        <v>246</v>
      </c>
      <c r="C251" s="114"/>
      <c r="D251" s="2"/>
      <c r="E251" s="3"/>
      <c r="F251" s="3"/>
      <c r="G251" s="3"/>
      <c r="H251" s="3"/>
      <c r="I251" s="39" cm="1">
        <f t="array" ref="I251">_xlfn.SWITCH(E251,"I","Sub-Junior","II","Sub-Junior", "III","Sub-Junior","IV","Junior","V","Junior",0)</f>
        <v>0</v>
      </c>
      <c r="J251" s="39"/>
      <c r="K251" s="39"/>
      <c r="L251" s="3"/>
      <c r="M251" s="3"/>
      <c r="N251" s="4">
        <f t="shared" si="6"/>
        <v>0</v>
      </c>
      <c r="O251" s="5"/>
    </row>
    <row r="252" spans="2:15" ht="18" customHeight="1" x14ac:dyDescent="0.3">
      <c r="B252" s="115">
        <f t="shared" si="7"/>
        <v>247</v>
      </c>
      <c r="C252" s="114"/>
      <c r="D252" s="2"/>
      <c r="E252" s="3"/>
      <c r="F252" s="3"/>
      <c r="G252" s="3"/>
      <c r="H252" s="3"/>
      <c r="I252" s="39" cm="1">
        <f t="array" ref="I252">_xlfn.SWITCH(E252,"I","Sub-Junior","II","Sub-Junior", "III","Sub-Junior","IV","Junior","V","Junior",0)</f>
        <v>0</v>
      </c>
      <c r="J252" s="39"/>
      <c r="K252" s="39"/>
      <c r="L252" s="3"/>
      <c r="M252" s="3"/>
      <c r="N252" s="4">
        <f t="shared" si="6"/>
        <v>0</v>
      </c>
      <c r="O252" s="5"/>
    </row>
    <row r="253" spans="2:15" ht="18" customHeight="1" x14ac:dyDescent="0.3">
      <c r="B253" s="115">
        <f t="shared" si="7"/>
        <v>248</v>
      </c>
      <c r="C253" s="114"/>
      <c r="D253" s="2"/>
      <c r="E253" s="3"/>
      <c r="F253" s="3"/>
      <c r="G253" s="3"/>
      <c r="H253" s="3"/>
      <c r="I253" s="39" cm="1">
        <f t="array" ref="I253">_xlfn.SWITCH(E253,"I","Sub-Junior","II","Sub-Junior", "III","Sub-Junior","IV","Junior","V","Junior",0)</f>
        <v>0</v>
      </c>
      <c r="J253" s="39"/>
      <c r="K253" s="39"/>
      <c r="L253" s="3"/>
      <c r="M253" s="3"/>
      <c r="N253" s="4">
        <f t="shared" si="6"/>
        <v>0</v>
      </c>
      <c r="O253" s="5"/>
    </row>
    <row r="254" spans="2:15" ht="18" customHeight="1" x14ac:dyDescent="0.3">
      <c r="B254" s="115">
        <f t="shared" si="7"/>
        <v>249</v>
      </c>
      <c r="C254" s="114"/>
      <c r="D254" s="2"/>
      <c r="E254" s="3"/>
      <c r="F254" s="3"/>
      <c r="G254" s="3"/>
      <c r="H254" s="3"/>
      <c r="I254" s="39" cm="1">
        <f t="array" ref="I254">_xlfn.SWITCH(E254,"I","Sub-Junior","II","Sub-Junior", "III","Sub-Junior","IV","Junior","V","Junior",0)</f>
        <v>0</v>
      </c>
      <c r="J254" s="39"/>
      <c r="K254" s="39"/>
      <c r="L254" s="3"/>
      <c r="M254" s="3"/>
      <c r="N254" s="4">
        <f t="shared" si="6"/>
        <v>0</v>
      </c>
      <c r="O254" s="5"/>
    </row>
    <row r="255" spans="2:15" ht="18" customHeight="1" x14ac:dyDescent="0.3">
      <c r="B255" s="115">
        <f t="shared" si="7"/>
        <v>250</v>
      </c>
      <c r="C255" s="114"/>
      <c r="D255" s="2"/>
      <c r="E255" s="3"/>
      <c r="F255" s="3"/>
      <c r="G255" s="3"/>
      <c r="H255" s="3"/>
      <c r="I255" s="39" cm="1">
        <f t="array" ref="I255">_xlfn.SWITCH(E255,"I","Sub-Junior","II","Sub-Junior", "III","Sub-Junior","IV","Junior","V","Junior",0)</f>
        <v>0</v>
      </c>
      <c r="J255" s="39"/>
      <c r="K255" s="39"/>
      <c r="L255" s="3"/>
      <c r="M255" s="3"/>
      <c r="N255" s="4">
        <f t="shared" si="6"/>
        <v>0</v>
      </c>
      <c r="O255" s="5"/>
    </row>
    <row r="256" spans="2:15" ht="18" customHeight="1" x14ac:dyDescent="0.3">
      <c r="B256" s="115">
        <f t="shared" si="7"/>
        <v>251</v>
      </c>
      <c r="C256" s="114"/>
      <c r="D256" s="2"/>
      <c r="E256" s="3"/>
      <c r="F256" s="3"/>
      <c r="G256" s="3"/>
      <c r="H256" s="3"/>
      <c r="I256" s="39" cm="1">
        <f t="array" ref="I256">_xlfn.SWITCH(E256,"I","Sub-Junior","II","Sub-Junior", "III","Sub-Junior","IV","Junior","V","Junior",0)</f>
        <v>0</v>
      </c>
      <c r="J256" s="39"/>
      <c r="K256" s="39"/>
      <c r="L256" s="3"/>
      <c r="M256" s="3"/>
      <c r="N256" s="4">
        <f t="shared" si="6"/>
        <v>0</v>
      </c>
      <c r="O256" s="5"/>
    </row>
    <row r="257" spans="2:15" ht="18" customHeight="1" x14ac:dyDescent="0.3">
      <c r="B257" s="115">
        <f t="shared" si="7"/>
        <v>252</v>
      </c>
      <c r="C257" s="114"/>
      <c r="D257" s="2"/>
      <c r="E257" s="3"/>
      <c r="F257" s="3"/>
      <c r="G257" s="3"/>
      <c r="H257" s="3"/>
      <c r="I257" s="39" cm="1">
        <f t="array" ref="I257">_xlfn.SWITCH(E257,"I","Sub-Junior","II","Sub-Junior", "III","Sub-Junior","IV","Junior","V","Junior",0)</f>
        <v>0</v>
      </c>
      <c r="J257" s="39"/>
      <c r="K257" s="39"/>
      <c r="L257" s="3"/>
      <c r="M257" s="3"/>
      <c r="N257" s="4">
        <f t="shared" si="6"/>
        <v>0</v>
      </c>
      <c r="O257" s="5"/>
    </row>
    <row r="258" spans="2:15" ht="18" customHeight="1" x14ac:dyDescent="0.3">
      <c r="B258" s="115">
        <f t="shared" si="7"/>
        <v>253</v>
      </c>
      <c r="C258" s="114"/>
      <c r="D258" s="2"/>
      <c r="E258" s="3"/>
      <c r="F258" s="3"/>
      <c r="G258" s="3"/>
      <c r="H258" s="3"/>
      <c r="I258" s="39" cm="1">
        <f t="array" ref="I258">_xlfn.SWITCH(E258,"I","Sub-Junior","II","Sub-Junior", "III","Sub-Junior","IV","Junior","V","Junior",0)</f>
        <v>0</v>
      </c>
      <c r="J258" s="39"/>
      <c r="K258" s="39"/>
      <c r="L258" s="3"/>
      <c r="M258" s="3"/>
      <c r="N258" s="4">
        <f t="shared" si="6"/>
        <v>0</v>
      </c>
      <c r="O258" s="5"/>
    </row>
    <row r="259" spans="2:15" ht="18" customHeight="1" x14ac:dyDescent="0.3">
      <c r="B259" s="115">
        <f t="shared" si="7"/>
        <v>254</v>
      </c>
      <c r="C259" s="114"/>
      <c r="D259" s="2"/>
      <c r="E259" s="3"/>
      <c r="F259" s="3"/>
      <c r="G259" s="3"/>
      <c r="H259" s="3"/>
      <c r="I259" s="39" cm="1">
        <f t="array" ref="I259">_xlfn.SWITCH(E259,"I","Sub-Junior","II","Sub-Junior", "III","Sub-Junior","IV","Junior","V","Junior",0)</f>
        <v>0</v>
      </c>
      <c r="J259" s="39"/>
      <c r="K259" s="39"/>
      <c r="L259" s="3"/>
      <c r="M259" s="3"/>
      <c r="N259" s="4">
        <f t="shared" si="6"/>
        <v>0</v>
      </c>
      <c r="O259" s="5"/>
    </row>
    <row r="260" spans="2:15" ht="18" customHeight="1" x14ac:dyDescent="0.3">
      <c r="B260" s="115">
        <f t="shared" si="7"/>
        <v>255</v>
      </c>
      <c r="C260" s="114"/>
      <c r="D260" s="2"/>
      <c r="E260" s="3"/>
      <c r="F260" s="3"/>
      <c r="G260" s="3"/>
      <c r="H260" s="3"/>
      <c r="I260" s="39" cm="1">
        <f t="array" ref="I260">_xlfn.SWITCH(E260,"I","Sub-Junior","II","Sub-Junior", "III","Sub-Junior","IV","Junior","V","Junior",0)</f>
        <v>0</v>
      </c>
      <c r="J260" s="39"/>
      <c r="K260" s="39"/>
      <c r="L260" s="3"/>
      <c r="M260" s="3"/>
      <c r="N260" s="4">
        <f t="shared" si="6"/>
        <v>0</v>
      </c>
      <c r="O260" s="5"/>
    </row>
    <row r="261" spans="2:15" ht="18" customHeight="1" x14ac:dyDescent="0.3">
      <c r="B261" s="115">
        <f t="shared" si="7"/>
        <v>256</v>
      </c>
      <c r="C261" s="114"/>
      <c r="D261" s="2"/>
      <c r="E261" s="3"/>
      <c r="F261" s="3"/>
      <c r="G261" s="3"/>
      <c r="H261" s="3"/>
      <c r="I261" s="39" cm="1">
        <f t="array" ref="I261">_xlfn.SWITCH(E261,"I","Sub-Junior","II","Sub-Junior", "III","Sub-Junior","IV","Junior","V","Junior",0)</f>
        <v>0</v>
      </c>
      <c r="J261" s="39"/>
      <c r="K261" s="39"/>
      <c r="L261" s="3"/>
      <c r="M261" s="3"/>
      <c r="N261" s="4">
        <f t="shared" si="6"/>
        <v>0</v>
      </c>
      <c r="O261" s="5"/>
    </row>
    <row r="262" spans="2:15" ht="18" customHeight="1" x14ac:dyDescent="0.3">
      <c r="B262" s="115">
        <f t="shared" si="7"/>
        <v>257</v>
      </c>
      <c r="C262" s="114"/>
      <c r="D262" s="2"/>
      <c r="E262" s="3"/>
      <c r="F262" s="3"/>
      <c r="G262" s="3"/>
      <c r="H262" s="3"/>
      <c r="I262" s="39" cm="1">
        <f t="array" ref="I262">_xlfn.SWITCH(E262,"I","Sub-Junior","II","Sub-Junior", "III","Sub-Junior","IV","Junior","V","Junior",0)</f>
        <v>0</v>
      </c>
      <c r="J262" s="39"/>
      <c r="K262" s="39"/>
      <c r="L262" s="3"/>
      <c r="M262" s="3"/>
      <c r="N262" s="4">
        <f t="shared" si="6"/>
        <v>0</v>
      </c>
      <c r="O262" s="5"/>
    </row>
    <row r="263" spans="2:15" ht="18" customHeight="1" x14ac:dyDescent="0.3">
      <c r="B263" s="115">
        <f t="shared" si="7"/>
        <v>258</v>
      </c>
      <c r="C263" s="114"/>
      <c r="D263" s="2"/>
      <c r="E263" s="3"/>
      <c r="F263" s="3"/>
      <c r="G263" s="3"/>
      <c r="H263" s="3"/>
      <c r="I263" s="39" cm="1">
        <f t="array" ref="I263">_xlfn.SWITCH(E263,"I","Sub-Junior","II","Sub-Junior", "III","Sub-Junior","IV","Junior","V","Junior",0)</f>
        <v>0</v>
      </c>
      <c r="J263" s="39"/>
      <c r="K263" s="39"/>
      <c r="L263" s="3"/>
      <c r="M263" s="3"/>
      <c r="N263" s="4">
        <f t="shared" ref="N263:N326" si="8">IF(M263="Printed book",230,IF(M263="E book",155,0))</f>
        <v>0</v>
      </c>
      <c r="O263" s="5"/>
    </row>
    <row r="264" spans="2:15" ht="18" customHeight="1" x14ac:dyDescent="0.3">
      <c r="B264" s="115">
        <f t="shared" ref="B264:B327" si="9">B263+1</f>
        <v>259</v>
      </c>
      <c r="C264" s="114"/>
      <c r="D264" s="2"/>
      <c r="E264" s="3"/>
      <c r="F264" s="3"/>
      <c r="G264" s="3"/>
      <c r="H264" s="3"/>
      <c r="I264" s="39" cm="1">
        <f t="array" ref="I264">_xlfn.SWITCH(E264,"I","Sub-Junior","II","Sub-Junior", "III","Sub-Junior","IV","Junior","V","Junior",0)</f>
        <v>0</v>
      </c>
      <c r="J264" s="39"/>
      <c r="K264" s="39"/>
      <c r="L264" s="3"/>
      <c r="M264" s="3"/>
      <c r="N264" s="4">
        <f t="shared" si="8"/>
        <v>0</v>
      </c>
      <c r="O264" s="5"/>
    </row>
    <row r="265" spans="2:15" ht="18" customHeight="1" x14ac:dyDescent="0.3">
      <c r="B265" s="115">
        <f t="shared" si="9"/>
        <v>260</v>
      </c>
      <c r="C265" s="114"/>
      <c r="D265" s="2"/>
      <c r="E265" s="3"/>
      <c r="F265" s="3"/>
      <c r="G265" s="3"/>
      <c r="H265" s="3"/>
      <c r="I265" s="39" cm="1">
        <f t="array" ref="I265">_xlfn.SWITCH(E265,"I","Sub-Junior","II","Sub-Junior", "III","Sub-Junior","IV","Junior","V","Junior",0)</f>
        <v>0</v>
      </c>
      <c r="J265" s="39"/>
      <c r="K265" s="39"/>
      <c r="L265" s="3"/>
      <c r="M265" s="3"/>
      <c r="N265" s="4">
        <f t="shared" si="8"/>
        <v>0</v>
      </c>
      <c r="O265" s="5"/>
    </row>
    <row r="266" spans="2:15" ht="18" customHeight="1" x14ac:dyDescent="0.3">
      <c r="B266" s="115">
        <f t="shared" si="9"/>
        <v>261</v>
      </c>
      <c r="C266" s="114"/>
      <c r="D266" s="2"/>
      <c r="E266" s="3"/>
      <c r="F266" s="3"/>
      <c r="G266" s="3"/>
      <c r="H266" s="3"/>
      <c r="I266" s="39" cm="1">
        <f t="array" ref="I266">_xlfn.SWITCH(E266,"I","Sub-Junior","II","Sub-Junior", "III","Sub-Junior","IV","Junior","V","Junior",0)</f>
        <v>0</v>
      </c>
      <c r="J266" s="39"/>
      <c r="K266" s="39"/>
      <c r="L266" s="3"/>
      <c r="M266" s="3"/>
      <c r="N266" s="4">
        <f t="shared" si="8"/>
        <v>0</v>
      </c>
      <c r="O266" s="5"/>
    </row>
    <row r="267" spans="2:15" ht="18" customHeight="1" x14ac:dyDescent="0.3">
      <c r="B267" s="115">
        <f t="shared" si="9"/>
        <v>262</v>
      </c>
      <c r="C267" s="114"/>
      <c r="D267" s="2"/>
      <c r="E267" s="3"/>
      <c r="F267" s="3"/>
      <c r="G267" s="3"/>
      <c r="H267" s="3"/>
      <c r="I267" s="39" cm="1">
        <f t="array" ref="I267">_xlfn.SWITCH(E267,"I","Sub-Junior","II","Sub-Junior", "III","Sub-Junior","IV","Junior","V","Junior",0)</f>
        <v>0</v>
      </c>
      <c r="J267" s="39"/>
      <c r="K267" s="39"/>
      <c r="L267" s="3"/>
      <c r="M267" s="3"/>
      <c r="N267" s="4">
        <f t="shared" si="8"/>
        <v>0</v>
      </c>
      <c r="O267" s="5"/>
    </row>
    <row r="268" spans="2:15" ht="18" customHeight="1" x14ac:dyDescent="0.3">
      <c r="B268" s="115">
        <f t="shared" si="9"/>
        <v>263</v>
      </c>
      <c r="C268" s="114"/>
      <c r="D268" s="2"/>
      <c r="E268" s="3"/>
      <c r="F268" s="3"/>
      <c r="G268" s="3"/>
      <c r="H268" s="3"/>
      <c r="I268" s="39" cm="1">
        <f t="array" ref="I268">_xlfn.SWITCH(E268,"I","Sub-Junior","II","Sub-Junior", "III","Sub-Junior","IV","Junior","V","Junior",0)</f>
        <v>0</v>
      </c>
      <c r="J268" s="39"/>
      <c r="K268" s="39"/>
      <c r="L268" s="3"/>
      <c r="M268" s="3"/>
      <c r="N268" s="4">
        <f t="shared" si="8"/>
        <v>0</v>
      </c>
      <c r="O268" s="5"/>
    </row>
    <row r="269" spans="2:15" ht="18" customHeight="1" x14ac:dyDescent="0.3">
      <c r="B269" s="115">
        <f t="shared" si="9"/>
        <v>264</v>
      </c>
      <c r="C269" s="114"/>
      <c r="D269" s="2"/>
      <c r="E269" s="3"/>
      <c r="F269" s="3"/>
      <c r="G269" s="3"/>
      <c r="H269" s="3"/>
      <c r="I269" s="39" cm="1">
        <f t="array" ref="I269">_xlfn.SWITCH(E269,"I","Sub-Junior","II","Sub-Junior", "III","Sub-Junior","IV","Junior","V","Junior",0)</f>
        <v>0</v>
      </c>
      <c r="J269" s="39"/>
      <c r="K269" s="39"/>
      <c r="L269" s="3"/>
      <c r="M269" s="3"/>
      <c r="N269" s="4">
        <f t="shared" si="8"/>
        <v>0</v>
      </c>
      <c r="O269" s="5"/>
    </row>
    <row r="270" spans="2:15" ht="18" customHeight="1" x14ac:dyDescent="0.3">
      <c r="B270" s="115">
        <f t="shared" si="9"/>
        <v>265</v>
      </c>
      <c r="C270" s="114"/>
      <c r="D270" s="2"/>
      <c r="E270" s="3"/>
      <c r="F270" s="3"/>
      <c r="G270" s="3"/>
      <c r="H270" s="3"/>
      <c r="I270" s="39" cm="1">
        <f t="array" ref="I270">_xlfn.SWITCH(E270,"I","Sub-Junior","II","Sub-Junior", "III","Sub-Junior","IV","Junior","V","Junior",0)</f>
        <v>0</v>
      </c>
      <c r="J270" s="39"/>
      <c r="K270" s="39"/>
      <c r="L270" s="3"/>
      <c r="M270" s="3"/>
      <c r="N270" s="4">
        <f t="shared" si="8"/>
        <v>0</v>
      </c>
      <c r="O270" s="5"/>
    </row>
    <row r="271" spans="2:15" ht="18" customHeight="1" x14ac:dyDescent="0.3">
      <c r="B271" s="115">
        <f t="shared" si="9"/>
        <v>266</v>
      </c>
      <c r="C271" s="114"/>
      <c r="D271" s="2"/>
      <c r="E271" s="3"/>
      <c r="F271" s="3"/>
      <c r="G271" s="3"/>
      <c r="H271" s="3"/>
      <c r="I271" s="39" cm="1">
        <f t="array" ref="I271">_xlfn.SWITCH(E271,"I","Sub-Junior","II","Sub-Junior", "III","Sub-Junior","IV","Junior","V","Junior",0)</f>
        <v>0</v>
      </c>
      <c r="J271" s="39"/>
      <c r="K271" s="39"/>
      <c r="L271" s="3"/>
      <c r="M271" s="3"/>
      <c r="N271" s="4">
        <f t="shared" si="8"/>
        <v>0</v>
      </c>
      <c r="O271" s="5"/>
    </row>
    <row r="272" spans="2:15" ht="18" customHeight="1" x14ac:dyDescent="0.3">
      <c r="B272" s="115">
        <f t="shared" si="9"/>
        <v>267</v>
      </c>
      <c r="C272" s="114"/>
      <c r="D272" s="2"/>
      <c r="E272" s="3"/>
      <c r="F272" s="3"/>
      <c r="G272" s="3"/>
      <c r="H272" s="3"/>
      <c r="I272" s="39" cm="1">
        <f t="array" ref="I272">_xlfn.SWITCH(E272,"I","Sub-Junior","II","Sub-Junior", "III","Sub-Junior","IV","Junior","V","Junior",0)</f>
        <v>0</v>
      </c>
      <c r="J272" s="39"/>
      <c r="K272" s="39"/>
      <c r="L272" s="3"/>
      <c r="M272" s="3"/>
      <c r="N272" s="4">
        <f t="shared" si="8"/>
        <v>0</v>
      </c>
      <c r="O272" s="5"/>
    </row>
    <row r="273" spans="2:15" ht="18" customHeight="1" x14ac:dyDescent="0.3">
      <c r="B273" s="115">
        <f t="shared" si="9"/>
        <v>268</v>
      </c>
      <c r="C273" s="114"/>
      <c r="D273" s="2"/>
      <c r="E273" s="3"/>
      <c r="F273" s="3"/>
      <c r="G273" s="3"/>
      <c r="H273" s="3"/>
      <c r="I273" s="39" cm="1">
        <f t="array" ref="I273">_xlfn.SWITCH(E273,"I","Sub-Junior","II","Sub-Junior", "III","Sub-Junior","IV","Junior","V","Junior",0)</f>
        <v>0</v>
      </c>
      <c r="J273" s="39"/>
      <c r="K273" s="39"/>
      <c r="L273" s="3"/>
      <c r="M273" s="3"/>
      <c r="N273" s="4">
        <f t="shared" si="8"/>
        <v>0</v>
      </c>
      <c r="O273" s="5"/>
    </row>
    <row r="274" spans="2:15" ht="18" customHeight="1" x14ac:dyDescent="0.3">
      <c r="B274" s="115">
        <f t="shared" si="9"/>
        <v>269</v>
      </c>
      <c r="C274" s="114"/>
      <c r="D274" s="2"/>
      <c r="E274" s="3"/>
      <c r="F274" s="3"/>
      <c r="G274" s="3"/>
      <c r="H274" s="3"/>
      <c r="I274" s="39" cm="1">
        <f t="array" ref="I274">_xlfn.SWITCH(E274,"I","Sub-Junior","II","Sub-Junior", "III","Sub-Junior","IV","Junior","V","Junior",0)</f>
        <v>0</v>
      </c>
      <c r="J274" s="39"/>
      <c r="K274" s="39"/>
      <c r="L274" s="3"/>
      <c r="M274" s="3"/>
      <c r="N274" s="4">
        <f t="shared" si="8"/>
        <v>0</v>
      </c>
      <c r="O274" s="5"/>
    </row>
    <row r="275" spans="2:15" ht="18" customHeight="1" x14ac:dyDescent="0.3">
      <c r="B275" s="115">
        <f t="shared" si="9"/>
        <v>270</v>
      </c>
      <c r="C275" s="114"/>
      <c r="D275" s="2"/>
      <c r="E275" s="3"/>
      <c r="F275" s="3"/>
      <c r="G275" s="3"/>
      <c r="H275" s="3"/>
      <c r="I275" s="39" cm="1">
        <f t="array" ref="I275">_xlfn.SWITCH(E275,"I","Sub-Junior","II","Sub-Junior", "III","Sub-Junior","IV","Junior","V","Junior",0)</f>
        <v>0</v>
      </c>
      <c r="J275" s="39"/>
      <c r="K275" s="39"/>
      <c r="L275" s="3"/>
      <c r="M275" s="3"/>
      <c r="N275" s="4">
        <f t="shared" si="8"/>
        <v>0</v>
      </c>
      <c r="O275" s="5"/>
    </row>
    <row r="276" spans="2:15" ht="18" customHeight="1" x14ac:dyDescent="0.3">
      <c r="B276" s="115">
        <f t="shared" si="9"/>
        <v>271</v>
      </c>
      <c r="C276" s="114"/>
      <c r="D276" s="2"/>
      <c r="E276" s="3"/>
      <c r="F276" s="3"/>
      <c r="G276" s="3"/>
      <c r="H276" s="3"/>
      <c r="I276" s="39" cm="1">
        <f t="array" ref="I276">_xlfn.SWITCH(E276,"I","Sub-Junior","II","Sub-Junior", "III","Sub-Junior","IV","Junior","V","Junior",0)</f>
        <v>0</v>
      </c>
      <c r="J276" s="39"/>
      <c r="K276" s="39"/>
      <c r="L276" s="3"/>
      <c r="M276" s="3"/>
      <c r="N276" s="4">
        <f t="shared" si="8"/>
        <v>0</v>
      </c>
      <c r="O276" s="5"/>
    </row>
    <row r="277" spans="2:15" ht="18" customHeight="1" x14ac:dyDescent="0.3">
      <c r="B277" s="115">
        <f t="shared" si="9"/>
        <v>272</v>
      </c>
      <c r="C277" s="114"/>
      <c r="D277" s="2"/>
      <c r="E277" s="3"/>
      <c r="F277" s="3"/>
      <c r="G277" s="3"/>
      <c r="H277" s="3"/>
      <c r="I277" s="39" cm="1">
        <f t="array" ref="I277">_xlfn.SWITCH(E277,"I","Sub-Junior","II","Sub-Junior", "III","Sub-Junior","IV","Junior","V","Junior",0)</f>
        <v>0</v>
      </c>
      <c r="J277" s="39"/>
      <c r="K277" s="39"/>
      <c r="L277" s="3"/>
      <c r="M277" s="3"/>
      <c r="N277" s="4">
        <f t="shared" si="8"/>
        <v>0</v>
      </c>
      <c r="O277" s="5"/>
    </row>
    <row r="278" spans="2:15" ht="18" customHeight="1" x14ac:dyDescent="0.3">
      <c r="B278" s="115">
        <f t="shared" si="9"/>
        <v>273</v>
      </c>
      <c r="C278" s="114"/>
      <c r="D278" s="2"/>
      <c r="E278" s="3"/>
      <c r="F278" s="3"/>
      <c r="G278" s="3"/>
      <c r="H278" s="3"/>
      <c r="I278" s="39" cm="1">
        <f t="array" ref="I278">_xlfn.SWITCH(E278,"I","Sub-Junior","II","Sub-Junior", "III","Sub-Junior","IV","Junior","V","Junior",0)</f>
        <v>0</v>
      </c>
      <c r="J278" s="39"/>
      <c r="K278" s="39"/>
      <c r="L278" s="3"/>
      <c r="M278" s="3"/>
      <c r="N278" s="4">
        <f t="shared" si="8"/>
        <v>0</v>
      </c>
      <c r="O278" s="5"/>
    </row>
    <row r="279" spans="2:15" ht="18" customHeight="1" x14ac:dyDescent="0.3">
      <c r="B279" s="115">
        <f t="shared" si="9"/>
        <v>274</v>
      </c>
      <c r="C279" s="114"/>
      <c r="D279" s="2"/>
      <c r="E279" s="3"/>
      <c r="F279" s="3"/>
      <c r="G279" s="3"/>
      <c r="H279" s="3"/>
      <c r="I279" s="39" cm="1">
        <f t="array" ref="I279">_xlfn.SWITCH(E279,"I","Sub-Junior","II","Sub-Junior", "III","Sub-Junior","IV","Junior","V","Junior",0)</f>
        <v>0</v>
      </c>
      <c r="J279" s="39"/>
      <c r="K279" s="39"/>
      <c r="L279" s="3"/>
      <c r="M279" s="3"/>
      <c r="N279" s="4">
        <f t="shared" si="8"/>
        <v>0</v>
      </c>
      <c r="O279" s="5"/>
    </row>
    <row r="280" spans="2:15" ht="18" customHeight="1" x14ac:dyDescent="0.3">
      <c r="B280" s="115">
        <f t="shared" si="9"/>
        <v>275</v>
      </c>
      <c r="C280" s="114"/>
      <c r="D280" s="2"/>
      <c r="E280" s="3"/>
      <c r="F280" s="3"/>
      <c r="G280" s="3"/>
      <c r="H280" s="3"/>
      <c r="I280" s="39" cm="1">
        <f t="array" ref="I280">_xlfn.SWITCH(E280,"I","Sub-Junior","II","Sub-Junior", "III","Sub-Junior","IV","Junior","V","Junior",0)</f>
        <v>0</v>
      </c>
      <c r="J280" s="39"/>
      <c r="K280" s="39"/>
      <c r="L280" s="3"/>
      <c r="M280" s="3"/>
      <c r="N280" s="4">
        <f t="shared" si="8"/>
        <v>0</v>
      </c>
      <c r="O280" s="5"/>
    </row>
    <row r="281" spans="2:15" ht="18" customHeight="1" x14ac:dyDescent="0.3">
      <c r="B281" s="115">
        <f t="shared" si="9"/>
        <v>276</v>
      </c>
      <c r="C281" s="114"/>
      <c r="D281" s="2"/>
      <c r="E281" s="3"/>
      <c r="F281" s="3"/>
      <c r="G281" s="3"/>
      <c r="H281" s="3"/>
      <c r="I281" s="39" cm="1">
        <f t="array" ref="I281">_xlfn.SWITCH(E281,"I","Sub-Junior","II","Sub-Junior", "III","Sub-Junior","IV","Junior","V","Junior",0)</f>
        <v>0</v>
      </c>
      <c r="J281" s="39"/>
      <c r="K281" s="39"/>
      <c r="L281" s="3"/>
      <c r="M281" s="3"/>
      <c r="N281" s="4">
        <f t="shared" si="8"/>
        <v>0</v>
      </c>
      <c r="O281" s="5"/>
    </row>
    <row r="282" spans="2:15" ht="18" customHeight="1" x14ac:dyDescent="0.3">
      <c r="B282" s="115">
        <f t="shared" si="9"/>
        <v>277</v>
      </c>
      <c r="C282" s="114"/>
      <c r="D282" s="2"/>
      <c r="E282" s="3"/>
      <c r="F282" s="3"/>
      <c r="G282" s="3"/>
      <c r="H282" s="3"/>
      <c r="I282" s="39" cm="1">
        <f t="array" ref="I282">_xlfn.SWITCH(E282,"I","Sub-Junior","II","Sub-Junior", "III","Sub-Junior","IV","Junior","V","Junior",0)</f>
        <v>0</v>
      </c>
      <c r="J282" s="39"/>
      <c r="K282" s="39"/>
      <c r="L282" s="3"/>
      <c r="M282" s="3"/>
      <c r="N282" s="4">
        <f t="shared" si="8"/>
        <v>0</v>
      </c>
      <c r="O282" s="5"/>
    </row>
    <row r="283" spans="2:15" ht="18" customHeight="1" x14ac:dyDescent="0.3">
      <c r="B283" s="115">
        <f t="shared" si="9"/>
        <v>278</v>
      </c>
      <c r="C283" s="114"/>
      <c r="D283" s="2"/>
      <c r="E283" s="3"/>
      <c r="F283" s="3"/>
      <c r="G283" s="3"/>
      <c r="H283" s="3"/>
      <c r="I283" s="39" cm="1">
        <f t="array" ref="I283">_xlfn.SWITCH(E283,"I","Sub-Junior","II","Sub-Junior", "III","Sub-Junior","IV","Junior","V","Junior",0)</f>
        <v>0</v>
      </c>
      <c r="J283" s="39"/>
      <c r="K283" s="39"/>
      <c r="L283" s="3"/>
      <c r="M283" s="3"/>
      <c r="N283" s="4">
        <f t="shared" si="8"/>
        <v>0</v>
      </c>
      <c r="O283" s="5"/>
    </row>
    <row r="284" spans="2:15" ht="18" customHeight="1" x14ac:dyDescent="0.3">
      <c r="B284" s="115">
        <f t="shared" si="9"/>
        <v>279</v>
      </c>
      <c r="C284" s="114"/>
      <c r="D284" s="2"/>
      <c r="E284" s="3"/>
      <c r="F284" s="3"/>
      <c r="G284" s="3"/>
      <c r="H284" s="3"/>
      <c r="I284" s="39" cm="1">
        <f t="array" ref="I284">_xlfn.SWITCH(E284,"I","Sub-Junior","II","Sub-Junior", "III","Sub-Junior","IV","Junior","V","Junior",0)</f>
        <v>0</v>
      </c>
      <c r="J284" s="39"/>
      <c r="K284" s="39"/>
      <c r="L284" s="3"/>
      <c r="M284" s="3"/>
      <c r="N284" s="4">
        <f t="shared" si="8"/>
        <v>0</v>
      </c>
      <c r="O284" s="5"/>
    </row>
    <row r="285" spans="2:15" ht="18" customHeight="1" x14ac:dyDescent="0.3">
      <c r="B285" s="115">
        <f t="shared" si="9"/>
        <v>280</v>
      </c>
      <c r="C285" s="114"/>
      <c r="D285" s="2"/>
      <c r="E285" s="3"/>
      <c r="F285" s="3"/>
      <c r="G285" s="3"/>
      <c r="H285" s="3"/>
      <c r="I285" s="39" cm="1">
        <f t="array" ref="I285">_xlfn.SWITCH(E285,"I","Sub-Junior","II","Sub-Junior", "III","Sub-Junior","IV","Junior","V","Junior",0)</f>
        <v>0</v>
      </c>
      <c r="J285" s="39"/>
      <c r="K285" s="39"/>
      <c r="L285" s="3"/>
      <c r="M285" s="3"/>
      <c r="N285" s="4">
        <f t="shared" si="8"/>
        <v>0</v>
      </c>
      <c r="O285" s="5"/>
    </row>
    <row r="286" spans="2:15" ht="18" customHeight="1" x14ac:dyDescent="0.3">
      <c r="B286" s="115">
        <f t="shared" si="9"/>
        <v>281</v>
      </c>
      <c r="C286" s="114"/>
      <c r="D286" s="2"/>
      <c r="E286" s="3"/>
      <c r="F286" s="3"/>
      <c r="G286" s="3"/>
      <c r="H286" s="3"/>
      <c r="I286" s="39" cm="1">
        <f t="array" ref="I286">_xlfn.SWITCH(E286,"I","Sub-Junior","II","Sub-Junior", "III","Sub-Junior","IV","Junior","V","Junior",0)</f>
        <v>0</v>
      </c>
      <c r="J286" s="39"/>
      <c r="K286" s="39"/>
      <c r="L286" s="3"/>
      <c r="M286" s="3"/>
      <c r="N286" s="4">
        <f t="shared" si="8"/>
        <v>0</v>
      </c>
      <c r="O286" s="5"/>
    </row>
    <row r="287" spans="2:15" ht="18" customHeight="1" x14ac:dyDescent="0.3">
      <c r="B287" s="115">
        <f t="shared" si="9"/>
        <v>282</v>
      </c>
      <c r="C287" s="114"/>
      <c r="D287" s="2"/>
      <c r="E287" s="3"/>
      <c r="F287" s="3"/>
      <c r="G287" s="3"/>
      <c r="H287" s="3"/>
      <c r="I287" s="39" cm="1">
        <f t="array" ref="I287">_xlfn.SWITCH(E287,"I","Sub-Junior","II","Sub-Junior", "III","Sub-Junior","IV","Junior","V","Junior",0)</f>
        <v>0</v>
      </c>
      <c r="J287" s="39"/>
      <c r="K287" s="39"/>
      <c r="L287" s="3"/>
      <c r="M287" s="3"/>
      <c r="N287" s="4">
        <f t="shared" si="8"/>
        <v>0</v>
      </c>
      <c r="O287" s="5"/>
    </row>
    <row r="288" spans="2:15" ht="18" customHeight="1" x14ac:dyDescent="0.3">
      <c r="B288" s="115">
        <f t="shared" si="9"/>
        <v>283</v>
      </c>
      <c r="C288" s="114"/>
      <c r="D288" s="2"/>
      <c r="E288" s="3"/>
      <c r="F288" s="3"/>
      <c r="G288" s="3"/>
      <c r="H288" s="3"/>
      <c r="I288" s="39" cm="1">
        <f t="array" ref="I288">_xlfn.SWITCH(E288,"I","Sub-Junior","II","Sub-Junior", "III","Sub-Junior","IV","Junior","V","Junior",0)</f>
        <v>0</v>
      </c>
      <c r="J288" s="39"/>
      <c r="K288" s="39"/>
      <c r="L288" s="3"/>
      <c r="M288" s="3"/>
      <c r="N288" s="4">
        <f t="shared" si="8"/>
        <v>0</v>
      </c>
      <c r="O288" s="5"/>
    </row>
    <row r="289" spans="2:15" ht="18" customHeight="1" x14ac:dyDescent="0.3">
      <c r="B289" s="115">
        <f t="shared" si="9"/>
        <v>284</v>
      </c>
      <c r="C289" s="114"/>
      <c r="D289" s="2"/>
      <c r="E289" s="3"/>
      <c r="F289" s="3"/>
      <c r="G289" s="3"/>
      <c r="H289" s="3"/>
      <c r="I289" s="39" cm="1">
        <f t="array" ref="I289">_xlfn.SWITCH(E289,"I","Sub-Junior","II","Sub-Junior", "III","Sub-Junior","IV","Junior","V","Junior",0)</f>
        <v>0</v>
      </c>
      <c r="J289" s="39"/>
      <c r="K289" s="39"/>
      <c r="L289" s="3"/>
      <c r="M289" s="3"/>
      <c r="N289" s="4">
        <f t="shared" si="8"/>
        <v>0</v>
      </c>
      <c r="O289" s="5"/>
    </row>
    <row r="290" spans="2:15" ht="18" customHeight="1" x14ac:dyDescent="0.3">
      <c r="B290" s="115">
        <f t="shared" si="9"/>
        <v>285</v>
      </c>
      <c r="C290" s="114"/>
      <c r="D290" s="2"/>
      <c r="E290" s="3"/>
      <c r="F290" s="3"/>
      <c r="G290" s="3"/>
      <c r="H290" s="3"/>
      <c r="I290" s="39" cm="1">
        <f t="array" ref="I290">_xlfn.SWITCH(E290,"I","Sub-Junior","II","Sub-Junior", "III","Sub-Junior","IV","Junior","V","Junior",0)</f>
        <v>0</v>
      </c>
      <c r="J290" s="39"/>
      <c r="K290" s="39"/>
      <c r="L290" s="3"/>
      <c r="M290" s="3"/>
      <c r="N290" s="4">
        <f t="shared" si="8"/>
        <v>0</v>
      </c>
      <c r="O290" s="5"/>
    </row>
    <row r="291" spans="2:15" ht="18" customHeight="1" x14ac:dyDescent="0.3">
      <c r="B291" s="115">
        <f t="shared" si="9"/>
        <v>286</v>
      </c>
      <c r="C291" s="114"/>
      <c r="D291" s="2"/>
      <c r="E291" s="3"/>
      <c r="F291" s="3"/>
      <c r="G291" s="3"/>
      <c r="H291" s="3"/>
      <c r="I291" s="39" cm="1">
        <f t="array" ref="I291">_xlfn.SWITCH(E291,"I","Sub-Junior","II","Sub-Junior", "III","Sub-Junior","IV","Junior","V","Junior",0)</f>
        <v>0</v>
      </c>
      <c r="J291" s="39"/>
      <c r="K291" s="39"/>
      <c r="L291" s="3"/>
      <c r="M291" s="3"/>
      <c r="N291" s="4">
        <f t="shared" si="8"/>
        <v>0</v>
      </c>
      <c r="O291" s="5"/>
    </row>
    <row r="292" spans="2:15" ht="18" customHeight="1" x14ac:dyDescent="0.3">
      <c r="B292" s="115">
        <f t="shared" si="9"/>
        <v>287</v>
      </c>
      <c r="C292" s="114"/>
      <c r="D292" s="2"/>
      <c r="E292" s="3"/>
      <c r="F292" s="3"/>
      <c r="G292" s="3"/>
      <c r="H292" s="3"/>
      <c r="I292" s="39" cm="1">
        <f t="array" ref="I292">_xlfn.SWITCH(E292,"I","Sub-Junior","II","Sub-Junior", "III","Sub-Junior","IV","Junior","V","Junior",0)</f>
        <v>0</v>
      </c>
      <c r="J292" s="39"/>
      <c r="K292" s="39"/>
      <c r="L292" s="3"/>
      <c r="M292" s="3"/>
      <c r="N292" s="4">
        <f t="shared" si="8"/>
        <v>0</v>
      </c>
      <c r="O292" s="5"/>
    </row>
    <row r="293" spans="2:15" ht="18" customHeight="1" x14ac:dyDescent="0.3">
      <c r="B293" s="115">
        <f t="shared" si="9"/>
        <v>288</v>
      </c>
      <c r="C293" s="114"/>
      <c r="D293" s="2"/>
      <c r="E293" s="3"/>
      <c r="F293" s="3"/>
      <c r="G293" s="3"/>
      <c r="H293" s="3"/>
      <c r="I293" s="39" cm="1">
        <f t="array" ref="I293">_xlfn.SWITCH(E293,"I","Sub-Junior","II","Sub-Junior", "III","Sub-Junior","IV","Junior","V","Junior",0)</f>
        <v>0</v>
      </c>
      <c r="J293" s="39"/>
      <c r="K293" s="39"/>
      <c r="L293" s="3"/>
      <c r="M293" s="3"/>
      <c r="N293" s="4">
        <f t="shared" si="8"/>
        <v>0</v>
      </c>
      <c r="O293" s="5"/>
    </row>
    <row r="294" spans="2:15" ht="18" customHeight="1" x14ac:dyDescent="0.3">
      <c r="B294" s="115">
        <f t="shared" si="9"/>
        <v>289</v>
      </c>
      <c r="C294" s="114"/>
      <c r="D294" s="2"/>
      <c r="E294" s="3"/>
      <c r="F294" s="3"/>
      <c r="G294" s="3"/>
      <c r="H294" s="3"/>
      <c r="I294" s="39" cm="1">
        <f t="array" ref="I294">_xlfn.SWITCH(E294,"I","Sub-Junior","II","Sub-Junior", "III","Sub-Junior","IV","Junior","V","Junior",0)</f>
        <v>0</v>
      </c>
      <c r="J294" s="39"/>
      <c r="K294" s="39"/>
      <c r="L294" s="3"/>
      <c r="M294" s="3"/>
      <c r="N294" s="4">
        <f t="shared" si="8"/>
        <v>0</v>
      </c>
      <c r="O294" s="5"/>
    </row>
    <row r="295" spans="2:15" ht="18" customHeight="1" x14ac:dyDescent="0.3">
      <c r="B295" s="115">
        <f t="shared" si="9"/>
        <v>290</v>
      </c>
      <c r="C295" s="114"/>
      <c r="D295" s="2"/>
      <c r="E295" s="3"/>
      <c r="F295" s="3"/>
      <c r="G295" s="3"/>
      <c r="H295" s="3"/>
      <c r="I295" s="39" cm="1">
        <f t="array" ref="I295">_xlfn.SWITCH(E295,"I","Sub-Junior","II","Sub-Junior", "III","Sub-Junior","IV","Junior","V","Junior",0)</f>
        <v>0</v>
      </c>
      <c r="J295" s="39"/>
      <c r="K295" s="39"/>
      <c r="L295" s="3"/>
      <c r="M295" s="3"/>
      <c r="N295" s="4">
        <f t="shared" si="8"/>
        <v>0</v>
      </c>
      <c r="O295" s="5"/>
    </row>
    <row r="296" spans="2:15" ht="18" customHeight="1" x14ac:dyDescent="0.3">
      <c r="B296" s="115">
        <f t="shared" si="9"/>
        <v>291</v>
      </c>
      <c r="C296" s="114"/>
      <c r="D296" s="2"/>
      <c r="E296" s="3"/>
      <c r="F296" s="3"/>
      <c r="G296" s="3"/>
      <c r="H296" s="3"/>
      <c r="I296" s="39" cm="1">
        <f t="array" ref="I296">_xlfn.SWITCH(E296,"I","Sub-Junior","II","Sub-Junior", "III","Sub-Junior","IV","Junior","V","Junior",0)</f>
        <v>0</v>
      </c>
      <c r="J296" s="39"/>
      <c r="K296" s="39"/>
      <c r="L296" s="3"/>
      <c r="M296" s="3"/>
      <c r="N296" s="4">
        <f t="shared" si="8"/>
        <v>0</v>
      </c>
      <c r="O296" s="5"/>
    </row>
    <row r="297" spans="2:15" ht="18" customHeight="1" x14ac:dyDescent="0.3">
      <c r="B297" s="115">
        <f t="shared" si="9"/>
        <v>292</v>
      </c>
      <c r="C297" s="114"/>
      <c r="D297" s="2"/>
      <c r="E297" s="3"/>
      <c r="F297" s="3"/>
      <c r="G297" s="3"/>
      <c r="H297" s="3"/>
      <c r="I297" s="39" cm="1">
        <f t="array" ref="I297">_xlfn.SWITCH(E297,"I","Sub-Junior","II","Sub-Junior", "III","Sub-Junior","IV","Junior","V","Junior",0)</f>
        <v>0</v>
      </c>
      <c r="J297" s="39"/>
      <c r="K297" s="39"/>
      <c r="L297" s="3"/>
      <c r="M297" s="3"/>
      <c r="N297" s="4">
        <f t="shared" si="8"/>
        <v>0</v>
      </c>
      <c r="O297" s="5"/>
    </row>
    <row r="298" spans="2:15" ht="18" customHeight="1" x14ac:dyDescent="0.3">
      <c r="B298" s="115">
        <f t="shared" si="9"/>
        <v>293</v>
      </c>
      <c r="C298" s="114"/>
      <c r="D298" s="2"/>
      <c r="E298" s="3"/>
      <c r="F298" s="3"/>
      <c r="G298" s="3"/>
      <c r="H298" s="3"/>
      <c r="I298" s="39" cm="1">
        <f t="array" ref="I298">_xlfn.SWITCH(E298,"I","Sub-Junior","II","Sub-Junior", "III","Sub-Junior","IV","Junior","V","Junior",0)</f>
        <v>0</v>
      </c>
      <c r="J298" s="39"/>
      <c r="K298" s="39"/>
      <c r="L298" s="3"/>
      <c r="M298" s="3"/>
      <c r="N298" s="4">
        <f t="shared" si="8"/>
        <v>0</v>
      </c>
      <c r="O298" s="5"/>
    </row>
    <row r="299" spans="2:15" ht="18" customHeight="1" x14ac:dyDescent="0.3">
      <c r="B299" s="115">
        <f t="shared" si="9"/>
        <v>294</v>
      </c>
      <c r="C299" s="114"/>
      <c r="D299" s="2"/>
      <c r="E299" s="3"/>
      <c r="F299" s="3"/>
      <c r="G299" s="3"/>
      <c r="H299" s="3"/>
      <c r="I299" s="39" cm="1">
        <f t="array" ref="I299">_xlfn.SWITCH(E299,"I","Sub-Junior","II","Sub-Junior", "III","Sub-Junior","IV","Junior","V","Junior",0)</f>
        <v>0</v>
      </c>
      <c r="J299" s="39"/>
      <c r="K299" s="39"/>
      <c r="L299" s="3"/>
      <c r="M299" s="3"/>
      <c r="N299" s="4">
        <f t="shared" si="8"/>
        <v>0</v>
      </c>
      <c r="O299" s="5"/>
    </row>
    <row r="300" spans="2:15" ht="18" customHeight="1" x14ac:dyDescent="0.3">
      <c r="B300" s="115">
        <f t="shared" si="9"/>
        <v>295</v>
      </c>
      <c r="C300" s="114"/>
      <c r="D300" s="2"/>
      <c r="E300" s="3"/>
      <c r="F300" s="3"/>
      <c r="G300" s="3"/>
      <c r="H300" s="3"/>
      <c r="I300" s="39" cm="1">
        <f t="array" ref="I300">_xlfn.SWITCH(E300,"I","Sub-Junior","II","Sub-Junior", "III","Sub-Junior","IV","Junior","V","Junior",0)</f>
        <v>0</v>
      </c>
      <c r="J300" s="39"/>
      <c r="K300" s="39"/>
      <c r="L300" s="3"/>
      <c r="M300" s="3"/>
      <c r="N300" s="4">
        <f t="shared" si="8"/>
        <v>0</v>
      </c>
      <c r="O300" s="5"/>
    </row>
    <row r="301" spans="2:15" ht="18" customHeight="1" x14ac:dyDescent="0.3">
      <c r="B301" s="115">
        <f t="shared" si="9"/>
        <v>296</v>
      </c>
      <c r="C301" s="114"/>
      <c r="D301" s="2"/>
      <c r="E301" s="3"/>
      <c r="F301" s="3"/>
      <c r="G301" s="3"/>
      <c r="H301" s="3"/>
      <c r="I301" s="39" cm="1">
        <f t="array" ref="I301">_xlfn.SWITCH(E301,"I","Sub-Junior","II","Sub-Junior", "III","Sub-Junior","IV","Junior","V","Junior",0)</f>
        <v>0</v>
      </c>
      <c r="J301" s="39"/>
      <c r="K301" s="39"/>
      <c r="L301" s="3"/>
      <c r="M301" s="3"/>
      <c r="N301" s="4">
        <f t="shared" si="8"/>
        <v>0</v>
      </c>
      <c r="O301" s="5"/>
    </row>
    <row r="302" spans="2:15" ht="18" customHeight="1" x14ac:dyDescent="0.3">
      <c r="B302" s="115">
        <f t="shared" si="9"/>
        <v>297</v>
      </c>
      <c r="C302" s="114"/>
      <c r="D302" s="2"/>
      <c r="E302" s="3"/>
      <c r="F302" s="3"/>
      <c r="G302" s="3"/>
      <c r="H302" s="3"/>
      <c r="I302" s="39" cm="1">
        <f t="array" ref="I302">_xlfn.SWITCH(E302,"I","Sub-Junior","II","Sub-Junior", "III","Sub-Junior","IV","Junior","V","Junior",0)</f>
        <v>0</v>
      </c>
      <c r="J302" s="39"/>
      <c r="K302" s="39"/>
      <c r="L302" s="3"/>
      <c r="M302" s="3"/>
      <c r="N302" s="4">
        <f t="shared" si="8"/>
        <v>0</v>
      </c>
      <c r="O302" s="5"/>
    </row>
    <row r="303" spans="2:15" ht="18" customHeight="1" x14ac:dyDescent="0.3">
      <c r="B303" s="115">
        <f t="shared" si="9"/>
        <v>298</v>
      </c>
      <c r="C303" s="114"/>
      <c r="D303" s="2"/>
      <c r="E303" s="3"/>
      <c r="F303" s="3"/>
      <c r="G303" s="3"/>
      <c r="H303" s="3"/>
      <c r="I303" s="39" cm="1">
        <f t="array" ref="I303">_xlfn.SWITCH(E303,"I","Sub-Junior","II","Sub-Junior", "III","Sub-Junior","IV","Junior","V","Junior",0)</f>
        <v>0</v>
      </c>
      <c r="J303" s="39"/>
      <c r="K303" s="39"/>
      <c r="L303" s="3"/>
      <c r="M303" s="3"/>
      <c r="N303" s="4">
        <f t="shared" si="8"/>
        <v>0</v>
      </c>
      <c r="O303" s="5"/>
    </row>
    <row r="304" spans="2:15" ht="18" customHeight="1" x14ac:dyDescent="0.3">
      <c r="B304" s="115">
        <f t="shared" si="9"/>
        <v>299</v>
      </c>
      <c r="C304" s="114"/>
      <c r="D304" s="2"/>
      <c r="E304" s="3"/>
      <c r="F304" s="3"/>
      <c r="G304" s="3"/>
      <c r="H304" s="3"/>
      <c r="I304" s="39" cm="1">
        <f t="array" ref="I304">_xlfn.SWITCH(E304,"I","Sub-Junior","II","Sub-Junior", "III","Sub-Junior","IV","Junior","V","Junior",0)</f>
        <v>0</v>
      </c>
      <c r="J304" s="39"/>
      <c r="K304" s="39"/>
      <c r="L304" s="3"/>
      <c r="M304" s="3"/>
      <c r="N304" s="4">
        <f t="shared" si="8"/>
        <v>0</v>
      </c>
      <c r="O304" s="5"/>
    </row>
    <row r="305" spans="2:15" ht="18" customHeight="1" x14ac:dyDescent="0.3">
      <c r="B305" s="115">
        <f t="shared" si="9"/>
        <v>300</v>
      </c>
      <c r="C305" s="114"/>
      <c r="D305" s="2"/>
      <c r="E305" s="3"/>
      <c r="F305" s="3"/>
      <c r="G305" s="3"/>
      <c r="H305" s="3"/>
      <c r="I305" s="39" cm="1">
        <f t="array" ref="I305">_xlfn.SWITCH(E305,"I","Sub-Junior","II","Sub-Junior", "III","Sub-Junior","IV","Junior","V","Junior",0)</f>
        <v>0</v>
      </c>
      <c r="J305" s="39"/>
      <c r="K305" s="39"/>
      <c r="L305" s="3"/>
      <c r="M305" s="3"/>
      <c r="N305" s="4">
        <f t="shared" si="8"/>
        <v>0</v>
      </c>
      <c r="O305" s="5"/>
    </row>
    <row r="306" spans="2:15" ht="18" customHeight="1" x14ac:dyDescent="0.3">
      <c r="B306" s="115">
        <f t="shared" si="9"/>
        <v>301</v>
      </c>
      <c r="C306" s="114"/>
      <c r="D306" s="2"/>
      <c r="E306" s="3"/>
      <c r="F306" s="3"/>
      <c r="G306" s="3"/>
      <c r="H306" s="3"/>
      <c r="I306" s="39" cm="1">
        <f t="array" ref="I306">_xlfn.SWITCH(E306,"I","Sub-Junior","II","Sub-Junior", "III","Sub-Junior","IV","Junior","V","Junior",0)</f>
        <v>0</v>
      </c>
      <c r="J306" s="39"/>
      <c r="K306" s="39"/>
      <c r="L306" s="3"/>
      <c r="M306" s="3"/>
      <c r="N306" s="4">
        <f t="shared" si="8"/>
        <v>0</v>
      </c>
      <c r="O306" s="5"/>
    </row>
    <row r="307" spans="2:15" ht="18" customHeight="1" x14ac:dyDescent="0.3">
      <c r="B307" s="115">
        <f t="shared" si="9"/>
        <v>302</v>
      </c>
      <c r="C307" s="114"/>
      <c r="D307" s="2"/>
      <c r="E307" s="3"/>
      <c r="F307" s="3"/>
      <c r="G307" s="3"/>
      <c r="H307" s="3"/>
      <c r="I307" s="39" cm="1">
        <f t="array" ref="I307">_xlfn.SWITCH(E307,"I","Sub-Junior","II","Sub-Junior", "III","Sub-Junior","IV","Junior","V","Junior",0)</f>
        <v>0</v>
      </c>
      <c r="J307" s="39"/>
      <c r="K307" s="39"/>
      <c r="L307" s="3"/>
      <c r="M307" s="3"/>
      <c r="N307" s="4">
        <f t="shared" si="8"/>
        <v>0</v>
      </c>
      <c r="O307" s="5"/>
    </row>
    <row r="308" spans="2:15" ht="18" customHeight="1" x14ac:dyDescent="0.3">
      <c r="B308" s="115">
        <f t="shared" si="9"/>
        <v>303</v>
      </c>
      <c r="C308" s="114"/>
      <c r="D308" s="2"/>
      <c r="E308" s="3"/>
      <c r="F308" s="3"/>
      <c r="G308" s="3"/>
      <c r="H308" s="3"/>
      <c r="I308" s="39" cm="1">
        <f t="array" ref="I308">_xlfn.SWITCH(E308,"I","Sub-Junior","II","Sub-Junior", "III","Sub-Junior","IV","Junior","V","Junior",0)</f>
        <v>0</v>
      </c>
      <c r="J308" s="39"/>
      <c r="K308" s="39"/>
      <c r="L308" s="3"/>
      <c r="M308" s="3"/>
      <c r="N308" s="4">
        <f t="shared" si="8"/>
        <v>0</v>
      </c>
      <c r="O308" s="5"/>
    </row>
    <row r="309" spans="2:15" ht="18" customHeight="1" x14ac:dyDescent="0.3">
      <c r="B309" s="115">
        <f t="shared" si="9"/>
        <v>304</v>
      </c>
      <c r="C309" s="114"/>
      <c r="D309" s="2"/>
      <c r="E309" s="3"/>
      <c r="F309" s="3"/>
      <c r="G309" s="3"/>
      <c r="H309" s="3"/>
      <c r="I309" s="39" cm="1">
        <f t="array" ref="I309">_xlfn.SWITCH(E309,"I","Sub-Junior","II","Sub-Junior", "III","Sub-Junior","IV","Junior","V","Junior",0)</f>
        <v>0</v>
      </c>
      <c r="J309" s="39"/>
      <c r="K309" s="39"/>
      <c r="L309" s="3"/>
      <c r="M309" s="3"/>
      <c r="N309" s="4">
        <f t="shared" si="8"/>
        <v>0</v>
      </c>
      <c r="O309" s="5"/>
    </row>
    <row r="310" spans="2:15" ht="18" customHeight="1" x14ac:dyDescent="0.3">
      <c r="B310" s="115">
        <f t="shared" si="9"/>
        <v>305</v>
      </c>
      <c r="C310" s="114"/>
      <c r="D310" s="2"/>
      <c r="E310" s="3"/>
      <c r="F310" s="3"/>
      <c r="G310" s="3"/>
      <c r="H310" s="3"/>
      <c r="I310" s="39" cm="1">
        <f t="array" ref="I310">_xlfn.SWITCH(E310,"I","Sub-Junior","II","Sub-Junior", "III","Sub-Junior","IV","Junior","V","Junior",0)</f>
        <v>0</v>
      </c>
      <c r="J310" s="39"/>
      <c r="K310" s="39"/>
      <c r="L310" s="3"/>
      <c r="M310" s="3"/>
      <c r="N310" s="4">
        <f t="shared" si="8"/>
        <v>0</v>
      </c>
      <c r="O310" s="5"/>
    </row>
    <row r="311" spans="2:15" ht="18" customHeight="1" x14ac:dyDescent="0.3">
      <c r="B311" s="115">
        <f t="shared" si="9"/>
        <v>306</v>
      </c>
      <c r="C311" s="114"/>
      <c r="D311" s="2"/>
      <c r="E311" s="3"/>
      <c r="F311" s="3"/>
      <c r="G311" s="3"/>
      <c r="H311" s="3"/>
      <c r="I311" s="39" cm="1">
        <f t="array" ref="I311">_xlfn.SWITCH(E311,"I","Sub-Junior","II","Sub-Junior", "III","Sub-Junior","IV","Junior","V","Junior",0)</f>
        <v>0</v>
      </c>
      <c r="J311" s="39"/>
      <c r="K311" s="39"/>
      <c r="L311" s="3"/>
      <c r="M311" s="3"/>
      <c r="N311" s="4">
        <f t="shared" si="8"/>
        <v>0</v>
      </c>
      <c r="O311" s="5"/>
    </row>
    <row r="312" spans="2:15" ht="18" customHeight="1" x14ac:dyDescent="0.3">
      <c r="B312" s="115">
        <f t="shared" si="9"/>
        <v>307</v>
      </c>
      <c r="C312" s="114"/>
      <c r="D312" s="2"/>
      <c r="E312" s="3"/>
      <c r="F312" s="3"/>
      <c r="G312" s="3"/>
      <c r="H312" s="3"/>
      <c r="I312" s="39" cm="1">
        <f t="array" ref="I312">_xlfn.SWITCH(E312,"I","Sub-Junior","II","Sub-Junior", "III","Sub-Junior","IV","Junior","V","Junior",0)</f>
        <v>0</v>
      </c>
      <c r="J312" s="39"/>
      <c r="K312" s="39"/>
      <c r="L312" s="3"/>
      <c r="M312" s="3"/>
      <c r="N312" s="4">
        <f t="shared" si="8"/>
        <v>0</v>
      </c>
      <c r="O312" s="5"/>
    </row>
    <row r="313" spans="2:15" ht="18" customHeight="1" x14ac:dyDescent="0.3">
      <c r="B313" s="115">
        <f t="shared" si="9"/>
        <v>308</v>
      </c>
      <c r="C313" s="114"/>
      <c r="D313" s="2"/>
      <c r="E313" s="3"/>
      <c r="F313" s="3"/>
      <c r="G313" s="3"/>
      <c r="H313" s="3"/>
      <c r="I313" s="39" cm="1">
        <f t="array" ref="I313">_xlfn.SWITCH(E313,"I","Sub-Junior","II","Sub-Junior", "III","Sub-Junior","IV","Junior","V","Junior",0)</f>
        <v>0</v>
      </c>
      <c r="J313" s="39"/>
      <c r="K313" s="39"/>
      <c r="L313" s="3"/>
      <c r="M313" s="3"/>
      <c r="N313" s="4">
        <f t="shared" si="8"/>
        <v>0</v>
      </c>
      <c r="O313" s="5"/>
    </row>
    <row r="314" spans="2:15" ht="18" customHeight="1" x14ac:dyDescent="0.3">
      <c r="B314" s="115">
        <f t="shared" si="9"/>
        <v>309</v>
      </c>
      <c r="C314" s="114"/>
      <c r="D314" s="2"/>
      <c r="E314" s="3"/>
      <c r="F314" s="3"/>
      <c r="G314" s="3"/>
      <c r="H314" s="3"/>
      <c r="I314" s="39" cm="1">
        <f t="array" ref="I314">_xlfn.SWITCH(E314,"I","Sub-Junior","II","Sub-Junior", "III","Sub-Junior","IV","Junior","V","Junior",0)</f>
        <v>0</v>
      </c>
      <c r="J314" s="39"/>
      <c r="K314" s="39"/>
      <c r="L314" s="3"/>
      <c r="M314" s="3"/>
      <c r="N314" s="4">
        <f t="shared" si="8"/>
        <v>0</v>
      </c>
      <c r="O314" s="5"/>
    </row>
    <row r="315" spans="2:15" ht="18" customHeight="1" x14ac:dyDescent="0.3">
      <c r="B315" s="115">
        <f t="shared" si="9"/>
        <v>310</v>
      </c>
      <c r="C315" s="114"/>
      <c r="D315" s="2"/>
      <c r="E315" s="3"/>
      <c r="F315" s="3"/>
      <c r="G315" s="3"/>
      <c r="H315" s="3"/>
      <c r="I315" s="39" cm="1">
        <f t="array" ref="I315">_xlfn.SWITCH(E315,"I","Sub-Junior","II","Sub-Junior", "III","Sub-Junior","IV","Junior","V","Junior",0)</f>
        <v>0</v>
      </c>
      <c r="J315" s="39"/>
      <c r="K315" s="39"/>
      <c r="L315" s="3"/>
      <c r="M315" s="3"/>
      <c r="N315" s="4">
        <f t="shared" si="8"/>
        <v>0</v>
      </c>
      <c r="O315" s="5"/>
    </row>
    <row r="316" spans="2:15" ht="18" customHeight="1" x14ac:dyDescent="0.3">
      <c r="B316" s="115">
        <f t="shared" si="9"/>
        <v>311</v>
      </c>
      <c r="C316" s="114"/>
      <c r="D316" s="2"/>
      <c r="E316" s="3"/>
      <c r="F316" s="3"/>
      <c r="G316" s="3"/>
      <c r="H316" s="3"/>
      <c r="I316" s="39" cm="1">
        <f t="array" ref="I316">_xlfn.SWITCH(E316,"I","Sub-Junior","II","Sub-Junior", "III","Sub-Junior","IV","Junior","V","Junior",0)</f>
        <v>0</v>
      </c>
      <c r="J316" s="39"/>
      <c r="K316" s="39"/>
      <c r="L316" s="3"/>
      <c r="M316" s="3"/>
      <c r="N316" s="4">
        <f t="shared" si="8"/>
        <v>0</v>
      </c>
      <c r="O316" s="5"/>
    </row>
    <row r="317" spans="2:15" ht="18" customHeight="1" x14ac:dyDescent="0.3">
      <c r="B317" s="115">
        <f t="shared" si="9"/>
        <v>312</v>
      </c>
      <c r="C317" s="114"/>
      <c r="D317" s="2"/>
      <c r="E317" s="3"/>
      <c r="F317" s="3"/>
      <c r="G317" s="3"/>
      <c r="H317" s="3"/>
      <c r="I317" s="39" cm="1">
        <f t="array" ref="I317">_xlfn.SWITCH(E317,"I","Sub-Junior","II","Sub-Junior", "III","Sub-Junior","IV","Junior","V","Junior",0)</f>
        <v>0</v>
      </c>
      <c r="J317" s="39"/>
      <c r="K317" s="39"/>
      <c r="L317" s="3"/>
      <c r="M317" s="3"/>
      <c r="N317" s="4">
        <f t="shared" si="8"/>
        <v>0</v>
      </c>
      <c r="O317" s="5"/>
    </row>
    <row r="318" spans="2:15" ht="18" customHeight="1" x14ac:dyDescent="0.3">
      <c r="B318" s="115">
        <f t="shared" si="9"/>
        <v>313</v>
      </c>
      <c r="C318" s="114"/>
      <c r="D318" s="2"/>
      <c r="E318" s="3"/>
      <c r="F318" s="3"/>
      <c r="G318" s="3"/>
      <c r="H318" s="3"/>
      <c r="I318" s="39" cm="1">
        <f t="array" ref="I318">_xlfn.SWITCH(E318,"I","Sub-Junior","II","Sub-Junior", "III","Sub-Junior","IV","Junior","V","Junior",0)</f>
        <v>0</v>
      </c>
      <c r="J318" s="39"/>
      <c r="K318" s="39"/>
      <c r="L318" s="3"/>
      <c r="M318" s="3"/>
      <c r="N318" s="4">
        <f t="shared" si="8"/>
        <v>0</v>
      </c>
      <c r="O318" s="5"/>
    </row>
    <row r="319" spans="2:15" ht="18" customHeight="1" x14ac:dyDescent="0.3">
      <c r="B319" s="115">
        <f t="shared" si="9"/>
        <v>314</v>
      </c>
      <c r="C319" s="114"/>
      <c r="D319" s="2"/>
      <c r="E319" s="3"/>
      <c r="F319" s="3"/>
      <c r="G319" s="3"/>
      <c r="H319" s="3"/>
      <c r="I319" s="39" cm="1">
        <f t="array" ref="I319">_xlfn.SWITCH(E319,"I","Sub-Junior","II","Sub-Junior", "III","Sub-Junior","IV","Junior","V","Junior",0)</f>
        <v>0</v>
      </c>
      <c r="J319" s="39"/>
      <c r="K319" s="39"/>
      <c r="L319" s="3"/>
      <c r="M319" s="3"/>
      <c r="N319" s="4">
        <f t="shared" si="8"/>
        <v>0</v>
      </c>
      <c r="O319" s="5"/>
    </row>
    <row r="320" spans="2:15" ht="18" customHeight="1" x14ac:dyDescent="0.3">
      <c r="B320" s="115">
        <f t="shared" si="9"/>
        <v>315</v>
      </c>
      <c r="C320" s="114"/>
      <c r="D320" s="2"/>
      <c r="E320" s="3"/>
      <c r="F320" s="3"/>
      <c r="G320" s="3"/>
      <c r="H320" s="3"/>
      <c r="I320" s="39" cm="1">
        <f t="array" ref="I320">_xlfn.SWITCH(E320,"I","Sub-Junior","II","Sub-Junior", "III","Sub-Junior","IV","Junior","V","Junior",0)</f>
        <v>0</v>
      </c>
      <c r="J320" s="39"/>
      <c r="K320" s="39"/>
      <c r="L320" s="3"/>
      <c r="M320" s="3"/>
      <c r="N320" s="4">
        <f t="shared" si="8"/>
        <v>0</v>
      </c>
      <c r="O320" s="5"/>
    </row>
    <row r="321" spans="2:15" ht="18" customHeight="1" x14ac:dyDescent="0.3">
      <c r="B321" s="115">
        <f t="shared" si="9"/>
        <v>316</v>
      </c>
      <c r="C321" s="114"/>
      <c r="D321" s="2"/>
      <c r="E321" s="3"/>
      <c r="F321" s="3"/>
      <c r="G321" s="3"/>
      <c r="H321" s="3"/>
      <c r="I321" s="39" cm="1">
        <f t="array" ref="I321">_xlfn.SWITCH(E321,"I","Sub-Junior","II","Sub-Junior", "III","Sub-Junior","IV","Junior","V","Junior",0)</f>
        <v>0</v>
      </c>
      <c r="J321" s="39"/>
      <c r="K321" s="39"/>
      <c r="L321" s="3"/>
      <c r="M321" s="3"/>
      <c r="N321" s="4">
        <f t="shared" si="8"/>
        <v>0</v>
      </c>
      <c r="O321" s="5"/>
    </row>
    <row r="322" spans="2:15" ht="18" customHeight="1" x14ac:dyDescent="0.3">
      <c r="B322" s="115">
        <f t="shared" si="9"/>
        <v>317</v>
      </c>
      <c r="C322" s="114"/>
      <c r="D322" s="2"/>
      <c r="E322" s="3"/>
      <c r="F322" s="3"/>
      <c r="G322" s="3"/>
      <c r="H322" s="3"/>
      <c r="I322" s="39" cm="1">
        <f t="array" ref="I322">_xlfn.SWITCH(E322,"I","Sub-Junior","II","Sub-Junior", "III","Sub-Junior","IV","Junior","V","Junior",0)</f>
        <v>0</v>
      </c>
      <c r="J322" s="39"/>
      <c r="K322" s="39"/>
      <c r="L322" s="3"/>
      <c r="M322" s="3"/>
      <c r="N322" s="4">
        <f t="shared" si="8"/>
        <v>0</v>
      </c>
      <c r="O322" s="5"/>
    </row>
    <row r="323" spans="2:15" ht="18" customHeight="1" x14ac:dyDescent="0.3">
      <c r="B323" s="115">
        <f t="shared" si="9"/>
        <v>318</v>
      </c>
      <c r="C323" s="114"/>
      <c r="D323" s="2"/>
      <c r="E323" s="3"/>
      <c r="F323" s="3"/>
      <c r="G323" s="3"/>
      <c r="H323" s="3"/>
      <c r="I323" s="39" cm="1">
        <f t="array" ref="I323">_xlfn.SWITCH(E323,"I","Sub-Junior","II","Sub-Junior", "III","Sub-Junior","IV","Junior","V","Junior",0)</f>
        <v>0</v>
      </c>
      <c r="J323" s="39"/>
      <c r="K323" s="39"/>
      <c r="L323" s="3"/>
      <c r="M323" s="3"/>
      <c r="N323" s="4">
        <f t="shared" si="8"/>
        <v>0</v>
      </c>
      <c r="O323" s="5"/>
    </row>
    <row r="324" spans="2:15" ht="18" customHeight="1" x14ac:dyDescent="0.3">
      <c r="B324" s="115">
        <f t="shared" si="9"/>
        <v>319</v>
      </c>
      <c r="C324" s="114"/>
      <c r="D324" s="2"/>
      <c r="E324" s="3"/>
      <c r="F324" s="3"/>
      <c r="G324" s="3"/>
      <c r="H324" s="3"/>
      <c r="I324" s="39" cm="1">
        <f t="array" ref="I324">_xlfn.SWITCH(E324,"I","Sub-Junior","II","Sub-Junior", "III","Sub-Junior","IV","Junior","V","Junior",0)</f>
        <v>0</v>
      </c>
      <c r="J324" s="39"/>
      <c r="K324" s="39"/>
      <c r="L324" s="3"/>
      <c r="M324" s="3"/>
      <c r="N324" s="4">
        <f t="shared" si="8"/>
        <v>0</v>
      </c>
      <c r="O324" s="5"/>
    </row>
    <row r="325" spans="2:15" ht="18" customHeight="1" x14ac:dyDescent="0.3">
      <c r="B325" s="115">
        <f t="shared" si="9"/>
        <v>320</v>
      </c>
      <c r="C325" s="114"/>
      <c r="D325" s="2"/>
      <c r="E325" s="3"/>
      <c r="F325" s="3"/>
      <c r="G325" s="3"/>
      <c r="H325" s="3"/>
      <c r="I325" s="39" cm="1">
        <f t="array" ref="I325">_xlfn.SWITCH(E325,"I","Sub-Junior","II","Sub-Junior", "III","Sub-Junior","IV","Junior","V","Junior",0)</f>
        <v>0</v>
      </c>
      <c r="J325" s="39"/>
      <c r="K325" s="39"/>
      <c r="L325" s="3"/>
      <c r="M325" s="3"/>
      <c r="N325" s="4">
        <f t="shared" si="8"/>
        <v>0</v>
      </c>
      <c r="O325" s="5"/>
    </row>
    <row r="326" spans="2:15" ht="18" customHeight="1" x14ac:dyDescent="0.3">
      <c r="B326" s="115">
        <f t="shared" si="9"/>
        <v>321</v>
      </c>
      <c r="C326" s="114"/>
      <c r="D326" s="2"/>
      <c r="E326" s="3"/>
      <c r="F326" s="3"/>
      <c r="G326" s="3"/>
      <c r="H326" s="3"/>
      <c r="I326" s="39" cm="1">
        <f t="array" ref="I326">_xlfn.SWITCH(E326,"I","Sub-Junior","II","Sub-Junior", "III","Sub-Junior","IV","Junior","V","Junior",0)</f>
        <v>0</v>
      </c>
      <c r="J326" s="39"/>
      <c r="K326" s="39"/>
      <c r="L326" s="3"/>
      <c r="M326" s="3"/>
      <c r="N326" s="4">
        <f t="shared" si="8"/>
        <v>0</v>
      </c>
      <c r="O326" s="5"/>
    </row>
    <row r="327" spans="2:15" ht="18" customHeight="1" x14ac:dyDescent="0.3">
      <c r="B327" s="115">
        <f t="shared" si="9"/>
        <v>322</v>
      </c>
      <c r="C327" s="114"/>
      <c r="D327" s="2"/>
      <c r="E327" s="3"/>
      <c r="F327" s="3"/>
      <c r="G327" s="3"/>
      <c r="H327" s="3"/>
      <c r="I327" s="39" cm="1">
        <f t="array" ref="I327">_xlfn.SWITCH(E327,"I","Sub-Junior","II","Sub-Junior", "III","Sub-Junior","IV","Junior","V","Junior",0)</f>
        <v>0</v>
      </c>
      <c r="J327" s="39"/>
      <c r="K327" s="39"/>
      <c r="L327" s="3"/>
      <c r="M327" s="3"/>
      <c r="N327" s="4">
        <f t="shared" ref="N327:N390" si="10">IF(M327="Printed book",230,IF(M327="E book",155,0))</f>
        <v>0</v>
      </c>
      <c r="O327" s="5"/>
    </row>
    <row r="328" spans="2:15" ht="18" customHeight="1" x14ac:dyDescent="0.3">
      <c r="B328" s="115">
        <f t="shared" ref="B328:B391" si="11">B327+1</f>
        <v>323</v>
      </c>
      <c r="C328" s="114"/>
      <c r="D328" s="2"/>
      <c r="E328" s="3"/>
      <c r="F328" s="3"/>
      <c r="G328" s="3"/>
      <c r="H328" s="3"/>
      <c r="I328" s="39" cm="1">
        <f t="array" ref="I328">_xlfn.SWITCH(E328,"I","Sub-Junior","II","Sub-Junior", "III","Sub-Junior","IV","Junior","V","Junior",0)</f>
        <v>0</v>
      </c>
      <c r="J328" s="39"/>
      <c r="K328" s="39"/>
      <c r="L328" s="3"/>
      <c r="M328" s="3"/>
      <c r="N328" s="4">
        <f t="shared" si="10"/>
        <v>0</v>
      </c>
      <c r="O328" s="5"/>
    </row>
    <row r="329" spans="2:15" ht="18" customHeight="1" x14ac:dyDescent="0.3">
      <c r="B329" s="115">
        <f t="shared" si="11"/>
        <v>324</v>
      </c>
      <c r="C329" s="114"/>
      <c r="D329" s="2"/>
      <c r="E329" s="3"/>
      <c r="F329" s="3"/>
      <c r="G329" s="3"/>
      <c r="H329" s="3"/>
      <c r="I329" s="39" cm="1">
        <f t="array" ref="I329">_xlfn.SWITCH(E329,"I","Sub-Junior","II","Sub-Junior", "III","Sub-Junior","IV","Junior","V","Junior",0)</f>
        <v>0</v>
      </c>
      <c r="J329" s="39"/>
      <c r="K329" s="39"/>
      <c r="L329" s="3"/>
      <c r="M329" s="3"/>
      <c r="N329" s="4">
        <f t="shared" si="10"/>
        <v>0</v>
      </c>
      <c r="O329" s="5"/>
    </row>
    <row r="330" spans="2:15" ht="18" customHeight="1" x14ac:dyDescent="0.3">
      <c r="B330" s="115">
        <f t="shared" si="11"/>
        <v>325</v>
      </c>
      <c r="C330" s="114"/>
      <c r="D330" s="2"/>
      <c r="E330" s="3"/>
      <c r="F330" s="3"/>
      <c r="G330" s="3"/>
      <c r="H330" s="3"/>
      <c r="I330" s="39" cm="1">
        <f t="array" ref="I330">_xlfn.SWITCH(E330,"I","Sub-Junior","II","Sub-Junior", "III","Sub-Junior","IV","Junior","V","Junior",0)</f>
        <v>0</v>
      </c>
      <c r="J330" s="39"/>
      <c r="K330" s="39"/>
      <c r="L330" s="3"/>
      <c r="M330" s="3"/>
      <c r="N330" s="4">
        <f t="shared" si="10"/>
        <v>0</v>
      </c>
      <c r="O330" s="5"/>
    </row>
    <row r="331" spans="2:15" ht="18" customHeight="1" x14ac:dyDescent="0.3">
      <c r="B331" s="115">
        <f t="shared" si="11"/>
        <v>326</v>
      </c>
      <c r="C331" s="114"/>
      <c r="D331" s="2"/>
      <c r="E331" s="3"/>
      <c r="F331" s="3"/>
      <c r="G331" s="3"/>
      <c r="H331" s="3"/>
      <c r="I331" s="39" cm="1">
        <f t="array" ref="I331">_xlfn.SWITCH(E331,"I","Sub-Junior","II","Sub-Junior", "III","Sub-Junior","IV","Junior","V","Junior",0)</f>
        <v>0</v>
      </c>
      <c r="J331" s="39"/>
      <c r="K331" s="39"/>
      <c r="L331" s="3"/>
      <c r="M331" s="3"/>
      <c r="N331" s="4">
        <f t="shared" si="10"/>
        <v>0</v>
      </c>
      <c r="O331" s="5"/>
    </row>
    <row r="332" spans="2:15" ht="18" customHeight="1" x14ac:dyDescent="0.3">
      <c r="B332" s="115">
        <f t="shared" si="11"/>
        <v>327</v>
      </c>
      <c r="C332" s="114"/>
      <c r="D332" s="2"/>
      <c r="E332" s="3"/>
      <c r="F332" s="3"/>
      <c r="G332" s="3"/>
      <c r="H332" s="3"/>
      <c r="I332" s="39" cm="1">
        <f t="array" ref="I332">_xlfn.SWITCH(E332,"I","Sub-Junior","II","Sub-Junior", "III","Sub-Junior","IV","Junior","V","Junior",0)</f>
        <v>0</v>
      </c>
      <c r="J332" s="39"/>
      <c r="K332" s="39"/>
      <c r="L332" s="3"/>
      <c r="M332" s="3"/>
      <c r="N332" s="4">
        <f t="shared" si="10"/>
        <v>0</v>
      </c>
      <c r="O332" s="5"/>
    </row>
    <row r="333" spans="2:15" ht="18" customHeight="1" x14ac:dyDescent="0.3">
      <c r="B333" s="115">
        <f t="shared" si="11"/>
        <v>328</v>
      </c>
      <c r="C333" s="114"/>
      <c r="D333" s="2"/>
      <c r="E333" s="3"/>
      <c r="F333" s="3"/>
      <c r="G333" s="3"/>
      <c r="H333" s="3"/>
      <c r="I333" s="39" cm="1">
        <f t="array" ref="I333">_xlfn.SWITCH(E333,"I","Sub-Junior","II","Sub-Junior", "III","Sub-Junior","IV","Junior","V","Junior",0)</f>
        <v>0</v>
      </c>
      <c r="J333" s="39"/>
      <c r="K333" s="39"/>
      <c r="L333" s="3"/>
      <c r="M333" s="3"/>
      <c r="N333" s="4">
        <f t="shared" si="10"/>
        <v>0</v>
      </c>
      <c r="O333" s="5"/>
    </row>
    <row r="334" spans="2:15" ht="18" customHeight="1" x14ac:dyDescent="0.3">
      <c r="B334" s="115">
        <f t="shared" si="11"/>
        <v>329</v>
      </c>
      <c r="C334" s="114"/>
      <c r="D334" s="2"/>
      <c r="E334" s="3"/>
      <c r="F334" s="3"/>
      <c r="G334" s="3"/>
      <c r="H334" s="3"/>
      <c r="I334" s="39" cm="1">
        <f t="array" ref="I334">_xlfn.SWITCH(E334,"I","Sub-Junior","II","Sub-Junior", "III","Sub-Junior","IV","Junior","V","Junior",0)</f>
        <v>0</v>
      </c>
      <c r="J334" s="39"/>
      <c r="K334" s="39"/>
      <c r="L334" s="3"/>
      <c r="M334" s="3"/>
      <c r="N334" s="4">
        <f t="shared" si="10"/>
        <v>0</v>
      </c>
      <c r="O334" s="5"/>
    </row>
    <row r="335" spans="2:15" ht="18" customHeight="1" x14ac:dyDescent="0.3">
      <c r="B335" s="115">
        <f t="shared" si="11"/>
        <v>330</v>
      </c>
      <c r="C335" s="114"/>
      <c r="D335" s="2"/>
      <c r="E335" s="3"/>
      <c r="F335" s="3"/>
      <c r="G335" s="3"/>
      <c r="H335" s="3"/>
      <c r="I335" s="39" cm="1">
        <f t="array" ref="I335">_xlfn.SWITCH(E335,"I","Sub-Junior","II","Sub-Junior", "III","Sub-Junior","IV","Junior","V","Junior",0)</f>
        <v>0</v>
      </c>
      <c r="J335" s="39"/>
      <c r="K335" s="39"/>
      <c r="L335" s="3"/>
      <c r="M335" s="3"/>
      <c r="N335" s="4">
        <f t="shared" si="10"/>
        <v>0</v>
      </c>
      <c r="O335" s="5"/>
    </row>
    <row r="336" spans="2:15" ht="18" customHeight="1" x14ac:dyDescent="0.3">
      <c r="B336" s="115">
        <f t="shared" si="11"/>
        <v>331</v>
      </c>
      <c r="C336" s="114"/>
      <c r="D336" s="2"/>
      <c r="E336" s="3"/>
      <c r="F336" s="3"/>
      <c r="G336" s="3"/>
      <c r="H336" s="3"/>
      <c r="I336" s="39" cm="1">
        <f t="array" ref="I336">_xlfn.SWITCH(E336,"I","Sub-Junior","II","Sub-Junior", "III","Sub-Junior","IV","Junior","V","Junior",0)</f>
        <v>0</v>
      </c>
      <c r="J336" s="39"/>
      <c r="K336" s="39"/>
      <c r="L336" s="3"/>
      <c r="M336" s="3"/>
      <c r="N336" s="4">
        <f t="shared" si="10"/>
        <v>0</v>
      </c>
      <c r="O336" s="5"/>
    </row>
    <row r="337" spans="2:15" ht="18" customHeight="1" x14ac:dyDescent="0.3">
      <c r="B337" s="115">
        <f t="shared" si="11"/>
        <v>332</v>
      </c>
      <c r="C337" s="114"/>
      <c r="D337" s="2"/>
      <c r="E337" s="3"/>
      <c r="F337" s="3"/>
      <c r="G337" s="3"/>
      <c r="H337" s="3"/>
      <c r="I337" s="39" cm="1">
        <f t="array" ref="I337">_xlfn.SWITCH(E337,"I","Sub-Junior","II","Sub-Junior", "III","Sub-Junior","IV","Junior","V","Junior",0)</f>
        <v>0</v>
      </c>
      <c r="J337" s="39"/>
      <c r="K337" s="39"/>
      <c r="L337" s="3"/>
      <c r="M337" s="3"/>
      <c r="N337" s="4">
        <f t="shared" si="10"/>
        <v>0</v>
      </c>
      <c r="O337" s="5"/>
    </row>
    <row r="338" spans="2:15" ht="18" customHeight="1" x14ac:dyDescent="0.3">
      <c r="B338" s="115">
        <f t="shared" si="11"/>
        <v>333</v>
      </c>
      <c r="C338" s="114"/>
      <c r="D338" s="2"/>
      <c r="E338" s="3"/>
      <c r="F338" s="3"/>
      <c r="G338" s="3"/>
      <c r="H338" s="3"/>
      <c r="I338" s="39" cm="1">
        <f t="array" ref="I338">_xlfn.SWITCH(E338,"I","Sub-Junior","II","Sub-Junior", "III","Sub-Junior","IV","Junior","V","Junior",0)</f>
        <v>0</v>
      </c>
      <c r="J338" s="39"/>
      <c r="K338" s="39"/>
      <c r="L338" s="3"/>
      <c r="M338" s="3"/>
      <c r="N338" s="4">
        <f t="shared" si="10"/>
        <v>0</v>
      </c>
      <c r="O338" s="5"/>
    </row>
    <row r="339" spans="2:15" ht="18" customHeight="1" x14ac:dyDescent="0.3">
      <c r="B339" s="115">
        <f t="shared" si="11"/>
        <v>334</v>
      </c>
      <c r="C339" s="114"/>
      <c r="D339" s="2"/>
      <c r="E339" s="3"/>
      <c r="F339" s="3"/>
      <c r="G339" s="3"/>
      <c r="H339" s="3"/>
      <c r="I339" s="39" cm="1">
        <f t="array" ref="I339">_xlfn.SWITCH(E339,"I","Sub-Junior","II","Sub-Junior", "III","Sub-Junior","IV","Junior","V","Junior",0)</f>
        <v>0</v>
      </c>
      <c r="J339" s="39"/>
      <c r="K339" s="39"/>
      <c r="L339" s="3"/>
      <c r="M339" s="3"/>
      <c r="N339" s="4">
        <f t="shared" si="10"/>
        <v>0</v>
      </c>
      <c r="O339" s="5"/>
    </row>
    <row r="340" spans="2:15" ht="18" customHeight="1" x14ac:dyDescent="0.3">
      <c r="B340" s="115">
        <f t="shared" si="11"/>
        <v>335</v>
      </c>
      <c r="C340" s="114"/>
      <c r="D340" s="2"/>
      <c r="E340" s="3"/>
      <c r="F340" s="3"/>
      <c r="G340" s="3"/>
      <c r="H340" s="3"/>
      <c r="I340" s="39" cm="1">
        <f t="array" ref="I340">_xlfn.SWITCH(E340,"I","Sub-Junior","II","Sub-Junior", "III","Sub-Junior","IV","Junior","V","Junior",0)</f>
        <v>0</v>
      </c>
      <c r="J340" s="39"/>
      <c r="K340" s="39"/>
      <c r="L340" s="3"/>
      <c r="M340" s="3"/>
      <c r="N340" s="4">
        <f t="shared" si="10"/>
        <v>0</v>
      </c>
      <c r="O340" s="5"/>
    </row>
    <row r="341" spans="2:15" ht="18" customHeight="1" x14ac:dyDescent="0.3">
      <c r="B341" s="115">
        <f t="shared" si="11"/>
        <v>336</v>
      </c>
      <c r="C341" s="114"/>
      <c r="D341" s="2"/>
      <c r="E341" s="3"/>
      <c r="F341" s="3"/>
      <c r="G341" s="3"/>
      <c r="H341" s="3"/>
      <c r="I341" s="39" cm="1">
        <f t="array" ref="I341">_xlfn.SWITCH(E341,"I","Sub-Junior","II","Sub-Junior", "III","Sub-Junior","IV","Junior","V","Junior",0)</f>
        <v>0</v>
      </c>
      <c r="J341" s="39"/>
      <c r="K341" s="39"/>
      <c r="L341" s="3"/>
      <c r="M341" s="3"/>
      <c r="N341" s="4">
        <f t="shared" si="10"/>
        <v>0</v>
      </c>
      <c r="O341" s="5"/>
    </row>
    <row r="342" spans="2:15" ht="18" customHeight="1" x14ac:dyDescent="0.3">
      <c r="B342" s="115">
        <f t="shared" si="11"/>
        <v>337</v>
      </c>
      <c r="C342" s="114"/>
      <c r="D342" s="2"/>
      <c r="E342" s="3"/>
      <c r="F342" s="3"/>
      <c r="G342" s="3"/>
      <c r="H342" s="3"/>
      <c r="I342" s="39" cm="1">
        <f t="array" ref="I342">_xlfn.SWITCH(E342,"I","Sub-Junior","II","Sub-Junior", "III","Sub-Junior","IV","Junior","V","Junior",0)</f>
        <v>0</v>
      </c>
      <c r="J342" s="39"/>
      <c r="K342" s="39"/>
      <c r="L342" s="3"/>
      <c r="M342" s="3"/>
      <c r="N342" s="4">
        <f t="shared" si="10"/>
        <v>0</v>
      </c>
      <c r="O342" s="5"/>
    </row>
    <row r="343" spans="2:15" ht="18" customHeight="1" x14ac:dyDescent="0.3">
      <c r="B343" s="115">
        <f t="shared" si="11"/>
        <v>338</v>
      </c>
      <c r="C343" s="114"/>
      <c r="D343" s="2"/>
      <c r="E343" s="3"/>
      <c r="F343" s="3"/>
      <c r="G343" s="3"/>
      <c r="H343" s="3"/>
      <c r="I343" s="39" cm="1">
        <f t="array" ref="I343">_xlfn.SWITCH(E343,"I","Sub-Junior","II","Sub-Junior", "III","Sub-Junior","IV","Junior","V","Junior",0)</f>
        <v>0</v>
      </c>
      <c r="J343" s="39"/>
      <c r="K343" s="39"/>
      <c r="L343" s="3"/>
      <c r="M343" s="3"/>
      <c r="N343" s="4">
        <f t="shared" si="10"/>
        <v>0</v>
      </c>
      <c r="O343" s="5"/>
    </row>
    <row r="344" spans="2:15" ht="18" customHeight="1" x14ac:dyDescent="0.3">
      <c r="B344" s="115">
        <f t="shared" si="11"/>
        <v>339</v>
      </c>
      <c r="C344" s="114"/>
      <c r="D344" s="2"/>
      <c r="E344" s="3"/>
      <c r="F344" s="3"/>
      <c r="G344" s="3"/>
      <c r="H344" s="3"/>
      <c r="I344" s="39" cm="1">
        <f t="array" ref="I344">_xlfn.SWITCH(E344,"I","Sub-Junior","II","Sub-Junior", "III","Sub-Junior","IV","Junior","V","Junior",0)</f>
        <v>0</v>
      </c>
      <c r="J344" s="39"/>
      <c r="K344" s="39"/>
      <c r="L344" s="3"/>
      <c r="M344" s="3"/>
      <c r="N344" s="4">
        <f t="shared" si="10"/>
        <v>0</v>
      </c>
      <c r="O344" s="5"/>
    </row>
    <row r="345" spans="2:15" ht="18" customHeight="1" x14ac:dyDescent="0.3">
      <c r="B345" s="115">
        <f t="shared" si="11"/>
        <v>340</v>
      </c>
      <c r="C345" s="114"/>
      <c r="D345" s="2"/>
      <c r="E345" s="3"/>
      <c r="F345" s="3"/>
      <c r="G345" s="3"/>
      <c r="H345" s="3"/>
      <c r="I345" s="39" cm="1">
        <f t="array" ref="I345">_xlfn.SWITCH(E345,"I","Sub-Junior","II","Sub-Junior", "III","Sub-Junior","IV","Junior","V","Junior",0)</f>
        <v>0</v>
      </c>
      <c r="J345" s="39"/>
      <c r="K345" s="39"/>
      <c r="L345" s="3"/>
      <c r="M345" s="3"/>
      <c r="N345" s="4">
        <f t="shared" si="10"/>
        <v>0</v>
      </c>
      <c r="O345" s="5"/>
    </row>
    <row r="346" spans="2:15" ht="18" customHeight="1" x14ac:dyDescent="0.3">
      <c r="B346" s="115">
        <f t="shared" si="11"/>
        <v>341</v>
      </c>
      <c r="C346" s="114"/>
      <c r="D346" s="2"/>
      <c r="E346" s="3"/>
      <c r="F346" s="3"/>
      <c r="G346" s="3"/>
      <c r="H346" s="3"/>
      <c r="I346" s="39" cm="1">
        <f t="array" ref="I346">_xlfn.SWITCH(E346,"I","Sub-Junior","II","Sub-Junior", "III","Sub-Junior","IV","Junior","V","Junior",0)</f>
        <v>0</v>
      </c>
      <c r="J346" s="39"/>
      <c r="K346" s="39"/>
      <c r="L346" s="3"/>
      <c r="M346" s="3"/>
      <c r="N346" s="4">
        <f t="shared" si="10"/>
        <v>0</v>
      </c>
      <c r="O346" s="5"/>
    </row>
    <row r="347" spans="2:15" ht="18" customHeight="1" x14ac:dyDescent="0.3">
      <c r="B347" s="115">
        <f t="shared" si="11"/>
        <v>342</v>
      </c>
      <c r="C347" s="114"/>
      <c r="D347" s="2"/>
      <c r="E347" s="3"/>
      <c r="F347" s="3"/>
      <c r="G347" s="3"/>
      <c r="H347" s="3"/>
      <c r="I347" s="39" cm="1">
        <f t="array" ref="I347">_xlfn.SWITCH(E347,"I","Sub-Junior","II","Sub-Junior", "III","Sub-Junior","IV","Junior","V","Junior",0)</f>
        <v>0</v>
      </c>
      <c r="J347" s="39"/>
      <c r="K347" s="39"/>
      <c r="L347" s="3"/>
      <c r="M347" s="3"/>
      <c r="N347" s="4">
        <f t="shared" si="10"/>
        <v>0</v>
      </c>
      <c r="O347" s="5"/>
    </row>
    <row r="348" spans="2:15" ht="18" customHeight="1" x14ac:dyDescent="0.3">
      <c r="B348" s="115">
        <f t="shared" si="11"/>
        <v>343</v>
      </c>
      <c r="C348" s="114"/>
      <c r="D348" s="2"/>
      <c r="E348" s="3"/>
      <c r="F348" s="3"/>
      <c r="G348" s="3"/>
      <c r="H348" s="3"/>
      <c r="I348" s="39" cm="1">
        <f t="array" ref="I348">_xlfn.SWITCH(E348,"I","Sub-Junior","II","Sub-Junior", "III","Sub-Junior","IV","Junior","V","Junior",0)</f>
        <v>0</v>
      </c>
      <c r="J348" s="39"/>
      <c r="K348" s="39"/>
      <c r="L348" s="3"/>
      <c r="M348" s="3"/>
      <c r="N348" s="4">
        <f t="shared" si="10"/>
        <v>0</v>
      </c>
      <c r="O348" s="5"/>
    </row>
    <row r="349" spans="2:15" ht="18" customHeight="1" x14ac:dyDescent="0.3">
      <c r="B349" s="115">
        <f t="shared" si="11"/>
        <v>344</v>
      </c>
      <c r="C349" s="114"/>
      <c r="D349" s="2"/>
      <c r="E349" s="3"/>
      <c r="F349" s="3"/>
      <c r="G349" s="3"/>
      <c r="H349" s="3"/>
      <c r="I349" s="39" cm="1">
        <f t="array" ref="I349">_xlfn.SWITCH(E349,"I","Sub-Junior","II","Sub-Junior", "III","Sub-Junior","IV","Junior","V","Junior",0)</f>
        <v>0</v>
      </c>
      <c r="J349" s="39"/>
      <c r="K349" s="39"/>
      <c r="L349" s="3"/>
      <c r="M349" s="3"/>
      <c r="N349" s="4">
        <f t="shared" si="10"/>
        <v>0</v>
      </c>
      <c r="O349" s="5"/>
    </row>
    <row r="350" spans="2:15" ht="18" customHeight="1" x14ac:dyDescent="0.3">
      <c r="B350" s="115">
        <f t="shared" si="11"/>
        <v>345</v>
      </c>
      <c r="C350" s="114"/>
      <c r="D350" s="2"/>
      <c r="E350" s="3"/>
      <c r="F350" s="3"/>
      <c r="G350" s="3"/>
      <c r="H350" s="3"/>
      <c r="I350" s="39" cm="1">
        <f t="array" ref="I350">_xlfn.SWITCH(E350,"I","Sub-Junior","II","Sub-Junior", "III","Sub-Junior","IV","Junior","V","Junior",0)</f>
        <v>0</v>
      </c>
      <c r="J350" s="39"/>
      <c r="K350" s="39"/>
      <c r="L350" s="3"/>
      <c r="M350" s="3"/>
      <c r="N350" s="4">
        <f t="shared" si="10"/>
        <v>0</v>
      </c>
      <c r="O350" s="5"/>
    </row>
    <row r="351" spans="2:15" ht="18" customHeight="1" x14ac:dyDescent="0.3">
      <c r="B351" s="115">
        <f t="shared" si="11"/>
        <v>346</v>
      </c>
      <c r="C351" s="114"/>
      <c r="D351" s="2"/>
      <c r="E351" s="3"/>
      <c r="F351" s="3"/>
      <c r="G351" s="3"/>
      <c r="H351" s="3"/>
      <c r="I351" s="39" cm="1">
        <f t="array" ref="I351">_xlfn.SWITCH(E351,"I","Sub-Junior","II","Sub-Junior", "III","Sub-Junior","IV","Junior","V","Junior",0)</f>
        <v>0</v>
      </c>
      <c r="J351" s="39"/>
      <c r="K351" s="39"/>
      <c r="L351" s="3"/>
      <c r="M351" s="3"/>
      <c r="N351" s="4">
        <f t="shared" si="10"/>
        <v>0</v>
      </c>
      <c r="O351" s="5"/>
    </row>
    <row r="352" spans="2:15" ht="18" customHeight="1" x14ac:dyDescent="0.3">
      <c r="B352" s="115">
        <f t="shared" si="11"/>
        <v>347</v>
      </c>
      <c r="C352" s="114"/>
      <c r="D352" s="2"/>
      <c r="E352" s="3"/>
      <c r="F352" s="3"/>
      <c r="G352" s="3"/>
      <c r="H352" s="3"/>
      <c r="I352" s="39" cm="1">
        <f t="array" ref="I352">_xlfn.SWITCH(E352,"I","Sub-Junior","II","Sub-Junior", "III","Sub-Junior","IV","Junior","V","Junior",0)</f>
        <v>0</v>
      </c>
      <c r="J352" s="39"/>
      <c r="K352" s="39"/>
      <c r="L352" s="3"/>
      <c r="M352" s="3"/>
      <c r="N352" s="4">
        <f t="shared" si="10"/>
        <v>0</v>
      </c>
      <c r="O352" s="5"/>
    </row>
    <row r="353" spans="2:15" ht="18" customHeight="1" x14ac:dyDescent="0.3">
      <c r="B353" s="115">
        <f t="shared" si="11"/>
        <v>348</v>
      </c>
      <c r="C353" s="114"/>
      <c r="D353" s="2"/>
      <c r="E353" s="3"/>
      <c r="F353" s="3"/>
      <c r="G353" s="3"/>
      <c r="H353" s="3"/>
      <c r="I353" s="39" cm="1">
        <f t="array" ref="I353">_xlfn.SWITCH(E353,"I","Sub-Junior","II","Sub-Junior", "III","Sub-Junior","IV","Junior","V","Junior",0)</f>
        <v>0</v>
      </c>
      <c r="J353" s="39"/>
      <c r="K353" s="39"/>
      <c r="L353" s="3"/>
      <c r="M353" s="3"/>
      <c r="N353" s="4">
        <f t="shared" si="10"/>
        <v>0</v>
      </c>
      <c r="O353" s="5"/>
    </row>
    <row r="354" spans="2:15" ht="18" customHeight="1" x14ac:dyDescent="0.3">
      <c r="B354" s="115">
        <f t="shared" si="11"/>
        <v>349</v>
      </c>
      <c r="C354" s="114"/>
      <c r="D354" s="2"/>
      <c r="E354" s="3"/>
      <c r="F354" s="3"/>
      <c r="G354" s="3"/>
      <c r="H354" s="3"/>
      <c r="I354" s="39" cm="1">
        <f t="array" ref="I354">_xlfn.SWITCH(E354,"I","Sub-Junior","II","Sub-Junior", "III","Sub-Junior","IV","Junior","V","Junior",0)</f>
        <v>0</v>
      </c>
      <c r="J354" s="39"/>
      <c r="K354" s="39"/>
      <c r="L354" s="3"/>
      <c r="M354" s="3"/>
      <c r="N354" s="4">
        <f t="shared" si="10"/>
        <v>0</v>
      </c>
      <c r="O354" s="5"/>
    </row>
    <row r="355" spans="2:15" ht="18" customHeight="1" x14ac:dyDescent="0.3">
      <c r="B355" s="115">
        <f t="shared" si="11"/>
        <v>350</v>
      </c>
      <c r="C355" s="114"/>
      <c r="D355" s="2"/>
      <c r="E355" s="3"/>
      <c r="F355" s="3"/>
      <c r="G355" s="3"/>
      <c r="H355" s="3"/>
      <c r="I355" s="39" cm="1">
        <f t="array" ref="I355">_xlfn.SWITCH(E355,"I","Sub-Junior","II","Sub-Junior", "III","Sub-Junior","IV","Junior","V","Junior",0)</f>
        <v>0</v>
      </c>
      <c r="J355" s="39"/>
      <c r="K355" s="39"/>
      <c r="L355" s="3"/>
      <c r="M355" s="3"/>
      <c r="N355" s="4">
        <f t="shared" si="10"/>
        <v>0</v>
      </c>
      <c r="O355" s="5"/>
    </row>
    <row r="356" spans="2:15" ht="18" customHeight="1" x14ac:dyDescent="0.3">
      <c r="B356" s="115">
        <f t="shared" si="11"/>
        <v>351</v>
      </c>
      <c r="C356" s="114"/>
      <c r="D356" s="2"/>
      <c r="E356" s="3"/>
      <c r="F356" s="3"/>
      <c r="G356" s="3"/>
      <c r="H356" s="3"/>
      <c r="I356" s="39" cm="1">
        <f t="array" ref="I356">_xlfn.SWITCH(E356,"I","Sub-Junior","II","Sub-Junior", "III","Sub-Junior","IV","Junior","V","Junior",0)</f>
        <v>0</v>
      </c>
      <c r="J356" s="39"/>
      <c r="K356" s="39"/>
      <c r="L356" s="3"/>
      <c r="M356" s="3"/>
      <c r="N356" s="4">
        <f t="shared" si="10"/>
        <v>0</v>
      </c>
      <c r="O356" s="5"/>
    </row>
    <row r="357" spans="2:15" ht="18" customHeight="1" x14ac:dyDescent="0.3">
      <c r="B357" s="115">
        <f t="shared" si="11"/>
        <v>352</v>
      </c>
      <c r="C357" s="114"/>
      <c r="D357" s="2"/>
      <c r="E357" s="3"/>
      <c r="F357" s="3"/>
      <c r="G357" s="3"/>
      <c r="H357" s="3"/>
      <c r="I357" s="39" cm="1">
        <f t="array" ref="I357">_xlfn.SWITCH(E357,"I","Sub-Junior","II","Sub-Junior", "III","Sub-Junior","IV","Junior","V","Junior",0)</f>
        <v>0</v>
      </c>
      <c r="J357" s="39"/>
      <c r="K357" s="39"/>
      <c r="L357" s="3"/>
      <c r="M357" s="3"/>
      <c r="N357" s="4">
        <f t="shared" si="10"/>
        <v>0</v>
      </c>
      <c r="O357" s="5"/>
    </row>
    <row r="358" spans="2:15" ht="18" customHeight="1" x14ac:dyDescent="0.3">
      <c r="B358" s="115">
        <f t="shared" si="11"/>
        <v>353</v>
      </c>
      <c r="C358" s="114"/>
      <c r="D358" s="2"/>
      <c r="E358" s="3"/>
      <c r="F358" s="3"/>
      <c r="G358" s="3"/>
      <c r="H358" s="3"/>
      <c r="I358" s="39" cm="1">
        <f t="array" ref="I358">_xlfn.SWITCH(E358,"I","Sub-Junior","II","Sub-Junior", "III","Sub-Junior","IV","Junior","V","Junior",0)</f>
        <v>0</v>
      </c>
      <c r="J358" s="39"/>
      <c r="K358" s="39"/>
      <c r="L358" s="3"/>
      <c r="M358" s="3"/>
      <c r="N358" s="4">
        <f t="shared" si="10"/>
        <v>0</v>
      </c>
      <c r="O358" s="5"/>
    </row>
    <row r="359" spans="2:15" ht="18" customHeight="1" x14ac:dyDescent="0.3">
      <c r="B359" s="115">
        <f t="shared" si="11"/>
        <v>354</v>
      </c>
      <c r="C359" s="114"/>
      <c r="D359" s="2"/>
      <c r="E359" s="3"/>
      <c r="F359" s="3"/>
      <c r="G359" s="3"/>
      <c r="H359" s="3"/>
      <c r="I359" s="39" cm="1">
        <f t="array" ref="I359">_xlfn.SWITCH(E359,"I","Sub-Junior","II","Sub-Junior", "III","Sub-Junior","IV","Junior","V","Junior",0)</f>
        <v>0</v>
      </c>
      <c r="J359" s="39"/>
      <c r="K359" s="39"/>
      <c r="L359" s="3"/>
      <c r="M359" s="3"/>
      <c r="N359" s="4">
        <f t="shared" si="10"/>
        <v>0</v>
      </c>
      <c r="O359" s="5"/>
    </row>
    <row r="360" spans="2:15" ht="18" customHeight="1" x14ac:dyDescent="0.3">
      <c r="B360" s="115">
        <f t="shared" si="11"/>
        <v>355</v>
      </c>
      <c r="C360" s="114"/>
      <c r="D360" s="2"/>
      <c r="E360" s="3"/>
      <c r="F360" s="3"/>
      <c r="G360" s="3"/>
      <c r="H360" s="3"/>
      <c r="I360" s="39" cm="1">
        <f t="array" ref="I360">_xlfn.SWITCH(E360,"I","Sub-Junior","II","Sub-Junior", "III","Sub-Junior","IV","Junior","V","Junior",0)</f>
        <v>0</v>
      </c>
      <c r="J360" s="39"/>
      <c r="K360" s="39"/>
      <c r="L360" s="3"/>
      <c r="M360" s="3"/>
      <c r="N360" s="4">
        <f t="shared" si="10"/>
        <v>0</v>
      </c>
      <c r="O360" s="5"/>
    </row>
    <row r="361" spans="2:15" ht="18" customHeight="1" x14ac:dyDescent="0.3">
      <c r="B361" s="115">
        <f t="shared" si="11"/>
        <v>356</v>
      </c>
      <c r="C361" s="114"/>
      <c r="D361" s="2"/>
      <c r="E361" s="3"/>
      <c r="F361" s="3"/>
      <c r="G361" s="3"/>
      <c r="H361" s="3"/>
      <c r="I361" s="39" cm="1">
        <f t="array" ref="I361">_xlfn.SWITCH(E361,"I","Sub-Junior","II","Sub-Junior", "III","Sub-Junior","IV","Junior","V","Junior",0)</f>
        <v>0</v>
      </c>
      <c r="J361" s="39"/>
      <c r="K361" s="39"/>
      <c r="L361" s="3"/>
      <c r="M361" s="3"/>
      <c r="N361" s="4">
        <f t="shared" si="10"/>
        <v>0</v>
      </c>
      <c r="O361" s="5"/>
    </row>
    <row r="362" spans="2:15" ht="18" customHeight="1" x14ac:dyDescent="0.3">
      <c r="B362" s="115">
        <f t="shared" si="11"/>
        <v>357</v>
      </c>
      <c r="C362" s="114"/>
      <c r="D362" s="2"/>
      <c r="E362" s="3"/>
      <c r="F362" s="3"/>
      <c r="G362" s="3"/>
      <c r="H362" s="3"/>
      <c r="I362" s="39" cm="1">
        <f t="array" ref="I362">_xlfn.SWITCH(E362,"I","Sub-Junior","II","Sub-Junior", "III","Sub-Junior","IV","Junior","V","Junior",0)</f>
        <v>0</v>
      </c>
      <c r="J362" s="39"/>
      <c r="K362" s="39"/>
      <c r="L362" s="3"/>
      <c r="M362" s="3"/>
      <c r="N362" s="4">
        <f t="shared" si="10"/>
        <v>0</v>
      </c>
      <c r="O362" s="5"/>
    </row>
    <row r="363" spans="2:15" ht="18" customHeight="1" x14ac:dyDescent="0.3">
      <c r="B363" s="115">
        <f t="shared" si="11"/>
        <v>358</v>
      </c>
      <c r="C363" s="114"/>
      <c r="D363" s="2"/>
      <c r="E363" s="3"/>
      <c r="F363" s="3"/>
      <c r="G363" s="3"/>
      <c r="H363" s="3"/>
      <c r="I363" s="39" cm="1">
        <f t="array" ref="I363">_xlfn.SWITCH(E363,"I","Sub-Junior","II","Sub-Junior", "III","Sub-Junior","IV","Junior","V","Junior",0)</f>
        <v>0</v>
      </c>
      <c r="J363" s="39"/>
      <c r="K363" s="39"/>
      <c r="L363" s="3"/>
      <c r="M363" s="3"/>
      <c r="N363" s="4">
        <f t="shared" si="10"/>
        <v>0</v>
      </c>
      <c r="O363" s="5"/>
    </row>
    <row r="364" spans="2:15" ht="18" customHeight="1" x14ac:dyDescent="0.3">
      <c r="B364" s="115">
        <f t="shared" si="11"/>
        <v>359</v>
      </c>
      <c r="C364" s="114"/>
      <c r="D364" s="2"/>
      <c r="E364" s="3"/>
      <c r="F364" s="3"/>
      <c r="G364" s="3"/>
      <c r="H364" s="3"/>
      <c r="I364" s="39" cm="1">
        <f t="array" ref="I364">_xlfn.SWITCH(E364,"I","Sub-Junior","II","Sub-Junior", "III","Sub-Junior","IV","Junior","V","Junior",0)</f>
        <v>0</v>
      </c>
      <c r="J364" s="39"/>
      <c r="K364" s="39"/>
      <c r="L364" s="3"/>
      <c r="M364" s="3"/>
      <c r="N364" s="4">
        <f t="shared" si="10"/>
        <v>0</v>
      </c>
      <c r="O364" s="5"/>
    </row>
    <row r="365" spans="2:15" ht="18" customHeight="1" x14ac:dyDescent="0.3">
      <c r="B365" s="115">
        <f t="shared" si="11"/>
        <v>360</v>
      </c>
      <c r="C365" s="114"/>
      <c r="D365" s="2"/>
      <c r="E365" s="3"/>
      <c r="F365" s="3"/>
      <c r="G365" s="3"/>
      <c r="H365" s="3"/>
      <c r="I365" s="39" cm="1">
        <f t="array" ref="I365">_xlfn.SWITCH(E365,"I","Sub-Junior","II","Sub-Junior", "III","Sub-Junior","IV","Junior","V","Junior",0)</f>
        <v>0</v>
      </c>
      <c r="J365" s="39"/>
      <c r="K365" s="39"/>
      <c r="L365" s="3"/>
      <c r="M365" s="3"/>
      <c r="N365" s="4">
        <f t="shared" si="10"/>
        <v>0</v>
      </c>
      <c r="O365" s="5"/>
    </row>
    <row r="366" spans="2:15" ht="18" customHeight="1" x14ac:dyDescent="0.3">
      <c r="B366" s="115">
        <f t="shared" si="11"/>
        <v>361</v>
      </c>
      <c r="C366" s="114"/>
      <c r="D366" s="2"/>
      <c r="E366" s="3"/>
      <c r="F366" s="3"/>
      <c r="G366" s="3"/>
      <c r="H366" s="3"/>
      <c r="I366" s="39" cm="1">
        <f t="array" ref="I366">_xlfn.SWITCH(E366,"I","Sub-Junior","II","Sub-Junior", "III","Sub-Junior","IV","Junior","V","Junior",0)</f>
        <v>0</v>
      </c>
      <c r="J366" s="39"/>
      <c r="K366" s="39"/>
      <c r="L366" s="3"/>
      <c r="M366" s="3"/>
      <c r="N366" s="4">
        <f t="shared" si="10"/>
        <v>0</v>
      </c>
      <c r="O366" s="5"/>
    </row>
    <row r="367" spans="2:15" ht="18" customHeight="1" x14ac:dyDescent="0.3">
      <c r="B367" s="115">
        <f t="shared" si="11"/>
        <v>362</v>
      </c>
      <c r="C367" s="114"/>
      <c r="D367" s="2"/>
      <c r="E367" s="3"/>
      <c r="F367" s="3"/>
      <c r="G367" s="3"/>
      <c r="H367" s="3"/>
      <c r="I367" s="39" cm="1">
        <f t="array" ref="I367">_xlfn.SWITCH(E367,"I","Sub-Junior","II","Sub-Junior", "III","Sub-Junior","IV","Junior","V","Junior",0)</f>
        <v>0</v>
      </c>
      <c r="J367" s="39"/>
      <c r="K367" s="39"/>
      <c r="L367" s="3"/>
      <c r="M367" s="3"/>
      <c r="N367" s="4">
        <f t="shared" si="10"/>
        <v>0</v>
      </c>
      <c r="O367" s="5"/>
    </row>
    <row r="368" spans="2:15" ht="18" customHeight="1" x14ac:dyDescent="0.3">
      <c r="B368" s="115">
        <f t="shared" si="11"/>
        <v>363</v>
      </c>
      <c r="C368" s="114"/>
      <c r="D368" s="2"/>
      <c r="E368" s="3"/>
      <c r="F368" s="3"/>
      <c r="G368" s="3"/>
      <c r="H368" s="3"/>
      <c r="I368" s="39" cm="1">
        <f t="array" ref="I368">_xlfn.SWITCH(E368,"I","Sub-Junior","II","Sub-Junior", "III","Sub-Junior","IV","Junior","V","Junior",0)</f>
        <v>0</v>
      </c>
      <c r="J368" s="39"/>
      <c r="K368" s="39"/>
      <c r="L368" s="3"/>
      <c r="M368" s="3"/>
      <c r="N368" s="4">
        <f t="shared" si="10"/>
        <v>0</v>
      </c>
      <c r="O368" s="5"/>
    </row>
    <row r="369" spans="2:15" ht="18" customHeight="1" x14ac:dyDescent="0.3">
      <c r="B369" s="115">
        <f t="shared" si="11"/>
        <v>364</v>
      </c>
      <c r="C369" s="114"/>
      <c r="D369" s="2"/>
      <c r="E369" s="3"/>
      <c r="F369" s="3"/>
      <c r="G369" s="3"/>
      <c r="H369" s="3"/>
      <c r="I369" s="39" cm="1">
        <f t="array" ref="I369">_xlfn.SWITCH(E369,"I","Sub-Junior","II","Sub-Junior", "III","Sub-Junior","IV","Junior","V","Junior",0)</f>
        <v>0</v>
      </c>
      <c r="J369" s="39"/>
      <c r="K369" s="39"/>
      <c r="L369" s="3"/>
      <c r="M369" s="3"/>
      <c r="N369" s="4">
        <f t="shared" si="10"/>
        <v>0</v>
      </c>
      <c r="O369" s="5"/>
    </row>
    <row r="370" spans="2:15" ht="18" customHeight="1" x14ac:dyDescent="0.3">
      <c r="B370" s="115">
        <f t="shared" si="11"/>
        <v>365</v>
      </c>
      <c r="C370" s="114"/>
      <c r="D370" s="2"/>
      <c r="E370" s="3"/>
      <c r="F370" s="3"/>
      <c r="G370" s="3"/>
      <c r="H370" s="3"/>
      <c r="I370" s="39" cm="1">
        <f t="array" ref="I370">_xlfn.SWITCH(E370,"I","Sub-Junior","II","Sub-Junior", "III","Sub-Junior","IV","Junior","V","Junior",0)</f>
        <v>0</v>
      </c>
      <c r="J370" s="39"/>
      <c r="K370" s="39"/>
      <c r="L370" s="3"/>
      <c r="M370" s="3"/>
      <c r="N370" s="4">
        <f t="shared" si="10"/>
        <v>0</v>
      </c>
      <c r="O370" s="5"/>
    </row>
    <row r="371" spans="2:15" ht="18" customHeight="1" x14ac:dyDescent="0.3">
      <c r="B371" s="115">
        <f t="shared" si="11"/>
        <v>366</v>
      </c>
      <c r="C371" s="114"/>
      <c r="D371" s="2"/>
      <c r="E371" s="3"/>
      <c r="F371" s="3"/>
      <c r="G371" s="3"/>
      <c r="H371" s="3"/>
      <c r="I371" s="39" cm="1">
        <f t="array" ref="I371">_xlfn.SWITCH(E371,"I","Sub-Junior","II","Sub-Junior", "III","Sub-Junior","IV","Junior","V","Junior",0)</f>
        <v>0</v>
      </c>
      <c r="J371" s="39"/>
      <c r="K371" s="39"/>
      <c r="L371" s="3"/>
      <c r="M371" s="3"/>
      <c r="N371" s="4">
        <f t="shared" si="10"/>
        <v>0</v>
      </c>
      <c r="O371" s="5"/>
    </row>
    <row r="372" spans="2:15" ht="18" customHeight="1" x14ac:dyDescent="0.3">
      <c r="B372" s="115">
        <f t="shared" si="11"/>
        <v>367</v>
      </c>
      <c r="C372" s="114"/>
      <c r="D372" s="2"/>
      <c r="E372" s="3"/>
      <c r="F372" s="3"/>
      <c r="G372" s="3"/>
      <c r="H372" s="3"/>
      <c r="I372" s="39" cm="1">
        <f t="array" ref="I372">_xlfn.SWITCH(E372,"I","Sub-Junior","II","Sub-Junior", "III","Sub-Junior","IV","Junior","V","Junior",0)</f>
        <v>0</v>
      </c>
      <c r="J372" s="39"/>
      <c r="K372" s="39"/>
      <c r="L372" s="3"/>
      <c r="M372" s="3"/>
      <c r="N372" s="4">
        <f t="shared" si="10"/>
        <v>0</v>
      </c>
      <c r="O372" s="5"/>
    </row>
    <row r="373" spans="2:15" ht="18" customHeight="1" x14ac:dyDescent="0.3">
      <c r="B373" s="115">
        <f t="shared" si="11"/>
        <v>368</v>
      </c>
      <c r="C373" s="114"/>
      <c r="D373" s="2"/>
      <c r="E373" s="3"/>
      <c r="F373" s="3"/>
      <c r="G373" s="3"/>
      <c r="H373" s="3"/>
      <c r="I373" s="39" cm="1">
        <f t="array" ref="I373">_xlfn.SWITCH(E373,"I","Sub-Junior","II","Sub-Junior", "III","Sub-Junior","IV","Junior","V","Junior",0)</f>
        <v>0</v>
      </c>
      <c r="J373" s="39"/>
      <c r="K373" s="39"/>
      <c r="L373" s="3"/>
      <c r="M373" s="3"/>
      <c r="N373" s="4">
        <f t="shared" si="10"/>
        <v>0</v>
      </c>
      <c r="O373" s="5"/>
    </row>
    <row r="374" spans="2:15" ht="18" customHeight="1" x14ac:dyDescent="0.3">
      <c r="B374" s="115">
        <f t="shared" si="11"/>
        <v>369</v>
      </c>
      <c r="C374" s="114"/>
      <c r="D374" s="2"/>
      <c r="E374" s="3"/>
      <c r="F374" s="3"/>
      <c r="G374" s="3"/>
      <c r="H374" s="3"/>
      <c r="I374" s="39" cm="1">
        <f t="array" ref="I374">_xlfn.SWITCH(E374,"I","Sub-Junior","II","Sub-Junior", "III","Sub-Junior","IV","Junior","V","Junior",0)</f>
        <v>0</v>
      </c>
      <c r="J374" s="39"/>
      <c r="K374" s="39"/>
      <c r="L374" s="3"/>
      <c r="M374" s="3"/>
      <c r="N374" s="4">
        <f t="shared" si="10"/>
        <v>0</v>
      </c>
      <c r="O374" s="5"/>
    </row>
    <row r="375" spans="2:15" ht="18" customHeight="1" x14ac:dyDescent="0.3">
      <c r="B375" s="115">
        <f t="shared" si="11"/>
        <v>370</v>
      </c>
      <c r="C375" s="114"/>
      <c r="D375" s="2"/>
      <c r="E375" s="3"/>
      <c r="F375" s="3"/>
      <c r="G375" s="3"/>
      <c r="H375" s="3"/>
      <c r="I375" s="39" cm="1">
        <f t="array" ref="I375">_xlfn.SWITCH(E375,"I","Sub-Junior","II","Sub-Junior", "III","Sub-Junior","IV","Junior","V","Junior",0)</f>
        <v>0</v>
      </c>
      <c r="J375" s="39"/>
      <c r="K375" s="39"/>
      <c r="L375" s="3"/>
      <c r="M375" s="3"/>
      <c r="N375" s="4">
        <f t="shared" si="10"/>
        <v>0</v>
      </c>
      <c r="O375" s="5"/>
    </row>
    <row r="376" spans="2:15" ht="18" customHeight="1" x14ac:dyDescent="0.3">
      <c r="B376" s="115">
        <f t="shared" si="11"/>
        <v>371</v>
      </c>
      <c r="C376" s="114"/>
      <c r="D376" s="2"/>
      <c r="E376" s="3"/>
      <c r="F376" s="3"/>
      <c r="G376" s="3"/>
      <c r="H376" s="3"/>
      <c r="I376" s="39" cm="1">
        <f t="array" ref="I376">_xlfn.SWITCH(E376,"I","Sub-Junior","II","Sub-Junior", "III","Sub-Junior","IV","Junior","V","Junior",0)</f>
        <v>0</v>
      </c>
      <c r="J376" s="39"/>
      <c r="K376" s="39"/>
      <c r="L376" s="3"/>
      <c r="M376" s="3"/>
      <c r="N376" s="4">
        <f t="shared" si="10"/>
        <v>0</v>
      </c>
      <c r="O376" s="5"/>
    </row>
    <row r="377" spans="2:15" ht="18" customHeight="1" x14ac:dyDescent="0.3">
      <c r="B377" s="115">
        <f t="shared" si="11"/>
        <v>372</v>
      </c>
      <c r="C377" s="114"/>
      <c r="D377" s="2"/>
      <c r="E377" s="3"/>
      <c r="F377" s="3"/>
      <c r="G377" s="3"/>
      <c r="H377" s="3"/>
      <c r="I377" s="39" cm="1">
        <f t="array" ref="I377">_xlfn.SWITCH(E377,"I","Sub-Junior","II","Sub-Junior", "III","Sub-Junior","IV","Junior","V","Junior",0)</f>
        <v>0</v>
      </c>
      <c r="J377" s="39"/>
      <c r="K377" s="39"/>
      <c r="L377" s="3"/>
      <c r="M377" s="3"/>
      <c r="N377" s="4">
        <f t="shared" si="10"/>
        <v>0</v>
      </c>
      <c r="O377" s="5"/>
    </row>
    <row r="378" spans="2:15" ht="18" customHeight="1" x14ac:dyDescent="0.3">
      <c r="B378" s="115">
        <f t="shared" si="11"/>
        <v>373</v>
      </c>
      <c r="C378" s="114"/>
      <c r="D378" s="2"/>
      <c r="E378" s="3"/>
      <c r="F378" s="3"/>
      <c r="G378" s="3"/>
      <c r="H378" s="3"/>
      <c r="I378" s="39" cm="1">
        <f t="array" ref="I378">_xlfn.SWITCH(E378,"I","Sub-Junior","II","Sub-Junior", "III","Sub-Junior","IV","Junior","V","Junior",0)</f>
        <v>0</v>
      </c>
      <c r="J378" s="39"/>
      <c r="K378" s="39"/>
      <c r="L378" s="3"/>
      <c r="M378" s="3"/>
      <c r="N378" s="4">
        <f t="shared" si="10"/>
        <v>0</v>
      </c>
      <c r="O378" s="5"/>
    </row>
    <row r="379" spans="2:15" ht="18" customHeight="1" x14ac:dyDescent="0.3">
      <c r="B379" s="115">
        <f t="shared" si="11"/>
        <v>374</v>
      </c>
      <c r="C379" s="114"/>
      <c r="D379" s="2"/>
      <c r="E379" s="3"/>
      <c r="F379" s="3"/>
      <c r="G379" s="3"/>
      <c r="H379" s="3"/>
      <c r="I379" s="39" cm="1">
        <f t="array" ref="I379">_xlfn.SWITCH(E379,"I","Sub-Junior","II","Sub-Junior", "III","Sub-Junior","IV","Junior","V","Junior",0)</f>
        <v>0</v>
      </c>
      <c r="J379" s="39"/>
      <c r="K379" s="39"/>
      <c r="L379" s="3"/>
      <c r="M379" s="3"/>
      <c r="N379" s="4">
        <f t="shared" si="10"/>
        <v>0</v>
      </c>
      <c r="O379" s="5"/>
    </row>
    <row r="380" spans="2:15" ht="18" customHeight="1" x14ac:dyDescent="0.3">
      <c r="B380" s="115">
        <f t="shared" si="11"/>
        <v>375</v>
      </c>
      <c r="C380" s="114"/>
      <c r="D380" s="2"/>
      <c r="E380" s="3"/>
      <c r="F380" s="3"/>
      <c r="G380" s="3"/>
      <c r="H380" s="3"/>
      <c r="I380" s="39" cm="1">
        <f t="array" ref="I380">_xlfn.SWITCH(E380,"I","Sub-Junior","II","Sub-Junior", "III","Sub-Junior","IV","Junior","V","Junior",0)</f>
        <v>0</v>
      </c>
      <c r="J380" s="39"/>
      <c r="K380" s="39"/>
      <c r="L380" s="3"/>
      <c r="M380" s="3"/>
      <c r="N380" s="4">
        <f t="shared" si="10"/>
        <v>0</v>
      </c>
      <c r="O380" s="5"/>
    </row>
    <row r="381" spans="2:15" ht="18" customHeight="1" x14ac:dyDescent="0.3">
      <c r="B381" s="115">
        <f t="shared" si="11"/>
        <v>376</v>
      </c>
      <c r="C381" s="114"/>
      <c r="D381" s="2"/>
      <c r="E381" s="3"/>
      <c r="F381" s="3"/>
      <c r="G381" s="3"/>
      <c r="H381" s="3"/>
      <c r="I381" s="39" cm="1">
        <f t="array" ref="I381">_xlfn.SWITCH(E381,"I","Sub-Junior","II","Sub-Junior", "III","Sub-Junior","IV","Junior","V","Junior",0)</f>
        <v>0</v>
      </c>
      <c r="J381" s="39"/>
      <c r="K381" s="39"/>
      <c r="L381" s="3"/>
      <c r="M381" s="3"/>
      <c r="N381" s="4">
        <f t="shared" si="10"/>
        <v>0</v>
      </c>
      <c r="O381" s="5"/>
    </row>
    <row r="382" spans="2:15" ht="18" customHeight="1" x14ac:dyDescent="0.3">
      <c r="B382" s="115">
        <f t="shared" si="11"/>
        <v>377</v>
      </c>
      <c r="C382" s="114"/>
      <c r="D382" s="2"/>
      <c r="E382" s="3"/>
      <c r="F382" s="3"/>
      <c r="G382" s="3"/>
      <c r="H382" s="3"/>
      <c r="I382" s="39" cm="1">
        <f t="array" ref="I382">_xlfn.SWITCH(E382,"I","Sub-Junior","II","Sub-Junior", "III","Sub-Junior","IV","Junior","V","Junior",0)</f>
        <v>0</v>
      </c>
      <c r="J382" s="39"/>
      <c r="K382" s="39"/>
      <c r="L382" s="3"/>
      <c r="M382" s="3"/>
      <c r="N382" s="4">
        <f t="shared" si="10"/>
        <v>0</v>
      </c>
      <c r="O382" s="5"/>
    </row>
    <row r="383" spans="2:15" ht="18" customHeight="1" x14ac:dyDescent="0.3">
      <c r="B383" s="115">
        <f t="shared" si="11"/>
        <v>378</v>
      </c>
      <c r="C383" s="114"/>
      <c r="D383" s="2"/>
      <c r="E383" s="3"/>
      <c r="F383" s="3"/>
      <c r="G383" s="3"/>
      <c r="H383" s="3"/>
      <c r="I383" s="39" cm="1">
        <f t="array" ref="I383">_xlfn.SWITCH(E383,"I","Sub-Junior","II","Sub-Junior", "III","Sub-Junior","IV","Junior","V","Junior",0)</f>
        <v>0</v>
      </c>
      <c r="J383" s="39"/>
      <c r="K383" s="39"/>
      <c r="L383" s="3"/>
      <c r="M383" s="3"/>
      <c r="N383" s="4">
        <f t="shared" si="10"/>
        <v>0</v>
      </c>
      <c r="O383" s="5"/>
    </row>
    <row r="384" spans="2:15" ht="18" customHeight="1" x14ac:dyDescent="0.3">
      <c r="B384" s="115">
        <f t="shared" si="11"/>
        <v>379</v>
      </c>
      <c r="C384" s="114"/>
      <c r="D384" s="2"/>
      <c r="E384" s="3"/>
      <c r="F384" s="3"/>
      <c r="G384" s="3"/>
      <c r="H384" s="3"/>
      <c r="I384" s="39" cm="1">
        <f t="array" ref="I384">_xlfn.SWITCH(E384,"I","Sub-Junior","II","Sub-Junior", "III","Sub-Junior","IV","Junior","V","Junior",0)</f>
        <v>0</v>
      </c>
      <c r="J384" s="39"/>
      <c r="K384" s="39"/>
      <c r="L384" s="3"/>
      <c r="M384" s="3"/>
      <c r="N384" s="4">
        <f t="shared" si="10"/>
        <v>0</v>
      </c>
      <c r="O384" s="5"/>
    </row>
    <row r="385" spans="2:15" ht="18" customHeight="1" x14ac:dyDescent="0.3">
      <c r="B385" s="115">
        <f t="shared" si="11"/>
        <v>380</v>
      </c>
      <c r="C385" s="114"/>
      <c r="D385" s="2"/>
      <c r="E385" s="3"/>
      <c r="F385" s="3"/>
      <c r="G385" s="3"/>
      <c r="H385" s="3"/>
      <c r="I385" s="39" cm="1">
        <f t="array" ref="I385">_xlfn.SWITCH(E385,"I","Sub-Junior","II","Sub-Junior", "III","Sub-Junior","IV","Junior","V","Junior",0)</f>
        <v>0</v>
      </c>
      <c r="J385" s="39"/>
      <c r="K385" s="39"/>
      <c r="L385" s="3"/>
      <c r="M385" s="3"/>
      <c r="N385" s="4">
        <f t="shared" si="10"/>
        <v>0</v>
      </c>
      <c r="O385" s="5"/>
    </row>
    <row r="386" spans="2:15" ht="18" customHeight="1" x14ac:dyDescent="0.3">
      <c r="B386" s="115">
        <f t="shared" si="11"/>
        <v>381</v>
      </c>
      <c r="C386" s="114"/>
      <c r="D386" s="2"/>
      <c r="E386" s="3"/>
      <c r="F386" s="3"/>
      <c r="G386" s="3"/>
      <c r="H386" s="3"/>
      <c r="I386" s="39" cm="1">
        <f t="array" ref="I386">_xlfn.SWITCH(E386,"I","Sub-Junior","II","Sub-Junior", "III","Sub-Junior","IV","Junior","V","Junior",0)</f>
        <v>0</v>
      </c>
      <c r="J386" s="39"/>
      <c r="K386" s="39"/>
      <c r="L386" s="3"/>
      <c r="M386" s="3"/>
      <c r="N386" s="4">
        <f t="shared" si="10"/>
        <v>0</v>
      </c>
      <c r="O386" s="5"/>
    </row>
    <row r="387" spans="2:15" ht="18" customHeight="1" x14ac:dyDescent="0.3">
      <c r="B387" s="115">
        <f t="shared" si="11"/>
        <v>382</v>
      </c>
      <c r="C387" s="114"/>
      <c r="D387" s="2"/>
      <c r="E387" s="3"/>
      <c r="F387" s="3"/>
      <c r="G387" s="3"/>
      <c r="H387" s="3"/>
      <c r="I387" s="39" cm="1">
        <f t="array" ref="I387">_xlfn.SWITCH(E387,"I","Sub-Junior","II","Sub-Junior", "III","Sub-Junior","IV","Junior","V","Junior",0)</f>
        <v>0</v>
      </c>
      <c r="J387" s="39"/>
      <c r="K387" s="39"/>
      <c r="L387" s="3"/>
      <c r="M387" s="3"/>
      <c r="N387" s="4">
        <f t="shared" si="10"/>
        <v>0</v>
      </c>
      <c r="O387" s="5"/>
    </row>
    <row r="388" spans="2:15" ht="18" customHeight="1" x14ac:dyDescent="0.3">
      <c r="B388" s="115">
        <f t="shared" si="11"/>
        <v>383</v>
      </c>
      <c r="C388" s="114"/>
      <c r="D388" s="2"/>
      <c r="E388" s="3"/>
      <c r="F388" s="3"/>
      <c r="G388" s="3"/>
      <c r="H388" s="3"/>
      <c r="I388" s="39" cm="1">
        <f t="array" ref="I388">_xlfn.SWITCH(E388,"I","Sub-Junior","II","Sub-Junior", "III","Sub-Junior","IV","Junior","V","Junior",0)</f>
        <v>0</v>
      </c>
      <c r="J388" s="39"/>
      <c r="K388" s="39"/>
      <c r="L388" s="3"/>
      <c r="M388" s="3"/>
      <c r="N388" s="4">
        <f t="shared" si="10"/>
        <v>0</v>
      </c>
      <c r="O388" s="5"/>
    </row>
    <row r="389" spans="2:15" ht="18" customHeight="1" x14ac:dyDescent="0.3">
      <c r="B389" s="115">
        <f t="shared" si="11"/>
        <v>384</v>
      </c>
      <c r="C389" s="114"/>
      <c r="D389" s="2"/>
      <c r="E389" s="3"/>
      <c r="F389" s="3"/>
      <c r="G389" s="3"/>
      <c r="H389" s="3"/>
      <c r="I389" s="39" cm="1">
        <f t="array" ref="I389">_xlfn.SWITCH(E389,"I","Sub-Junior","II","Sub-Junior", "III","Sub-Junior","IV","Junior","V","Junior",0)</f>
        <v>0</v>
      </c>
      <c r="J389" s="39"/>
      <c r="K389" s="39"/>
      <c r="L389" s="3"/>
      <c r="M389" s="3"/>
      <c r="N389" s="4">
        <f t="shared" si="10"/>
        <v>0</v>
      </c>
      <c r="O389" s="5"/>
    </row>
    <row r="390" spans="2:15" ht="18" customHeight="1" x14ac:dyDescent="0.3">
      <c r="B390" s="115">
        <f t="shared" si="11"/>
        <v>385</v>
      </c>
      <c r="C390" s="114"/>
      <c r="D390" s="2"/>
      <c r="E390" s="3"/>
      <c r="F390" s="3"/>
      <c r="G390" s="3"/>
      <c r="H390" s="3"/>
      <c r="I390" s="39" cm="1">
        <f t="array" ref="I390">_xlfn.SWITCH(E390,"I","Sub-Junior","II","Sub-Junior", "III","Sub-Junior","IV","Junior","V","Junior",0)</f>
        <v>0</v>
      </c>
      <c r="J390" s="39"/>
      <c r="K390" s="39"/>
      <c r="L390" s="3"/>
      <c r="M390" s="3"/>
      <c r="N390" s="4">
        <f t="shared" si="10"/>
        <v>0</v>
      </c>
      <c r="O390" s="5"/>
    </row>
    <row r="391" spans="2:15" ht="18" customHeight="1" x14ac:dyDescent="0.3">
      <c r="B391" s="115">
        <f t="shared" si="11"/>
        <v>386</v>
      </c>
      <c r="C391" s="114"/>
      <c r="D391" s="2"/>
      <c r="E391" s="3"/>
      <c r="F391" s="3"/>
      <c r="G391" s="3"/>
      <c r="H391" s="3"/>
      <c r="I391" s="39" cm="1">
        <f t="array" ref="I391">_xlfn.SWITCH(E391,"I","Sub-Junior","II","Sub-Junior", "III","Sub-Junior","IV","Junior","V","Junior",0)</f>
        <v>0</v>
      </c>
      <c r="J391" s="39"/>
      <c r="K391" s="39"/>
      <c r="L391" s="3"/>
      <c r="M391" s="3"/>
      <c r="N391" s="4">
        <f t="shared" ref="N391:N454" si="12">IF(M391="Printed book",230,IF(M391="E book",155,0))</f>
        <v>0</v>
      </c>
      <c r="O391" s="5"/>
    </row>
    <row r="392" spans="2:15" ht="18" customHeight="1" x14ac:dyDescent="0.3">
      <c r="B392" s="115">
        <f t="shared" ref="B392:B455" si="13">B391+1</f>
        <v>387</v>
      </c>
      <c r="C392" s="114"/>
      <c r="D392" s="2"/>
      <c r="E392" s="3"/>
      <c r="F392" s="3"/>
      <c r="G392" s="3"/>
      <c r="H392" s="3"/>
      <c r="I392" s="39" cm="1">
        <f t="array" ref="I392">_xlfn.SWITCH(E392,"I","Sub-Junior","II","Sub-Junior", "III","Sub-Junior","IV","Junior","V","Junior",0)</f>
        <v>0</v>
      </c>
      <c r="J392" s="39"/>
      <c r="K392" s="39"/>
      <c r="L392" s="3"/>
      <c r="M392" s="3"/>
      <c r="N392" s="4">
        <f t="shared" si="12"/>
        <v>0</v>
      </c>
      <c r="O392" s="5"/>
    </row>
    <row r="393" spans="2:15" ht="18" customHeight="1" x14ac:dyDescent="0.3">
      <c r="B393" s="115">
        <f t="shared" si="13"/>
        <v>388</v>
      </c>
      <c r="C393" s="114"/>
      <c r="D393" s="2"/>
      <c r="E393" s="3"/>
      <c r="F393" s="3"/>
      <c r="G393" s="3"/>
      <c r="H393" s="3"/>
      <c r="I393" s="39" cm="1">
        <f t="array" ref="I393">_xlfn.SWITCH(E393,"I","Sub-Junior","II","Sub-Junior", "III","Sub-Junior","IV","Junior","V","Junior",0)</f>
        <v>0</v>
      </c>
      <c r="J393" s="39"/>
      <c r="K393" s="39"/>
      <c r="L393" s="3"/>
      <c r="M393" s="3"/>
      <c r="N393" s="4">
        <f t="shared" si="12"/>
        <v>0</v>
      </c>
      <c r="O393" s="5"/>
    </row>
    <row r="394" spans="2:15" ht="18" customHeight="1" x14ac:dyDescent="0.3">
      <c r="B394" s="115">
        <f t="shared" si="13"/>
        <v>389</v>
      </c>
      <c r="C394" s="114"/>
      <c r="D394" s="2"/>
      <c r="E394" s="3"/>
      <c r="F394" s="3"/>
      <c r="G394" s="3"/>
      <c r="H394" s="3"/>
      <c r="I394" s="39" cm="1">
        <f t="array" ref="I394">_xlfn.SWITCH(E394,"I","Sub-Junior","II","Sub-Junior", "III","Sub-Junior","IV","Junior","V","Junior",0)</f>
        <v>0</v>
      </c>
      <c r="J394" s="39"/>
      <c r="K394" s="39"/>
      <c r="L394" s="3"/>
      <c r="M394" s="3"/>
      <c r="N394" s="4">
        <f t="shared" si="12"/>
        <v>0</v>
      </c>
      <c r="O394" s="5"/>
    </row>
    <row r="395" spans="2:15" ht="18" customHeight="1" x14ac:dyDescent="0.3">
      <c r="B395" s="115">
        <f t="shared" si="13"/>
        <v>390</v>
      </c>
      <c r="C395" s="114"/>
      <c r="D395" s="2"/>
      <c r="E395" s="3"/>
      <c r="F395" s="3"/>
      <c r="G395" s="3"/>
      <c r="H395" s="3"/>
      <c r="I395" s="39" cm="1">
        <f t="array" ref="I395">_xlfn.SWITCH(E395,"I","Sub-Junior","II","Sub-Junior", "III","Sub-Junior","IV","Junior","V","Junior",0)</f>
        <v>0</v>
      </c>
      <c r="J395" s="39"/>
      <c r="K395" s="39"/>
      <c r="L395" s="3"/>
      <c r="M395" s="3"/>
      <c r="N395" s="4">
        <f t="shared" si="12"/>
        <v>0</v>
      </c>
      <c r="O395" s="5"/>
    </row>
    <row r="396" spans="2:15" ht="18" customHeight="1" x14ac:dyDescent="0.3">
      <c r="B396" s="115">
        <f t="shared" si="13"/>
        <v>391</v>
      </c>
      <c r="C396" s="114"/>
      <c r="D396" s="2"/>
      <c r="E396" s="3"/>
      <c r="F396" s="3"/>
      <c r="G396" s="3"/>
      <c r="H396" s="3"/>
      <c r="I396" s="39" cm="1">
        <f t="array" ref="I396">_xlfn.SWITCH(E396,"I","Sub-Junior","II","Sub-Junior", "III","Sub-Junior","IV","Junior","V","Junior",0)</f>
        <v>0</v>
      </c>
      <c r="J396" s="39"/>
      <c r="K396" s="39"/>
      <c r="L396" s="3"/>
      <c r="M396" s="3"/>
      <c r="N396" s="4">
        <f t="shared" si="12"/>
        <v>0</v>
      </c>
      <c r="O396" s="5"/>
    </row>
    <row r="397" spans="2:15" ht="18" customHeight="1" x14ac:dyDescent="0.3">
      <c r="B397" s="115">
        <f t="shared" si="13"/>
        <v>392</v>
      </c>
      <c r="C397" s="114"/>
      <c r="D397" s="2"/>
      <c r="E397" s="3"/>
      <c r="F397" s="3"/>
      <c r="G397" s="3"/>
      <c r="H397" s="3"/>
      <c r="I397" s="39" cm="1">
        <f t="array" ref="I397">_xlfn.SWITCH(E397,"I","Sub-Junior","II","Sub-Junior", "III","Sub-Junior","IV","Junior","V","Junior",0)</f>
        <v>0</v>
      </c>
      <c r="J397" s="39"/>
      <c r="K397" s="39"/>
      <c r="L397" s="3"/>
      <c r="M397" s="3"/>
      <c r="N397" s="4">
        <f t="shared" si="12"/>
        <v>0</v>
      </c>
      <c r="O397" s="5"/>
    </row>
    <row r="398" spans="2:15" ht="18" customHeight="1" x14ac:dyDescent="0.3">
      <c r="B398" s="115">
        <f t="shared" si="13"/>
        <v>393</v>
      </c>
      <c r="C398" s="114"/>
      <c r="D398" s="2"/>
      <c r="E398" s="3"/>
      <c r="F398" s="3"/>
      <c r="G398" s="3"/>
      <c r="H398" s="3"/>
      <c r="I398" s="39" cm="1">
        <f t="array" ref="I398">_xlfn.SWITCH(E398,"I","Sub-Junior","II","Sub-Junior", "III","Sub-Junior","IV","Junior","V","Junior",0)</f>
        <v>0</v>
      </c>
      <c r="J398" s="39"/>
      <c r="K398" s="39"/>
      <c r="L398" s="3"/>
      <c r="M398" s="3"/>
      <c r="N398" s="4">
        <f t="shared" si="12"/>
        <v>0</v>
      </c>
      <c r="O398" s="5"/>
    </row>
    <row r="399" spans="2:15" ht="18" customHeight="1" x14ac:dyDescent="0.3">
      <c r="B399" s="115">
        <f t="shared" si="13"/>
        <v>394</v>
      </c>
      <c r="C399" s="114"/>
      <c r="D399" s="2"/>
      <c r="E399" s="3"/>
      <c r="F399" s="3"/>
      <c r="G399" s="3"/>
      <c r="H399" s="3"/>
      <c r="I399" s="39" cm="1">
        <f t="array" ref="I399">_xlfn.SWITCH(E399,"I","Sub-Junior","II","Sub-Junior", "III","Sub-Junior","IV","Junior","V","Junior",0)</f>
        <v>0</v>
      </c>
      <c r="J399" s="39"/>
      <c r="K399" s="39"/>
      <c r="L399" s="3"/>
      <c r="M399" s="3"/>
      <c r="N399" s="4">
        <f t="shared" si="12"/>
        <v>0</v>
      </c>
      <c r="O399" s="5"/>
    </row>
    <row r="400" spans="2:15" ht="18" customHeight="1" x14ac:dyDescent="0.3">
      <c r="B400" s="115">
        <f t="shared" si="13"/>
        <v>395</v>
      </c>
      <c r="C400" s="114"/>
      <c r="D400" s="2"/>
      <c r="E400" s="3"/>
      <c r="F400" s="3"/>
      <c r="G400" s="3"/>
      <c r="H400" s="3"/>
      <c r="I400" s="39" cm="1">
        <f t="array" ref="I400">_xlfn.SWITCH(E400,"I","Sub-Junior","II","Sub-Junior", "III","Sub-Junior","IV","Junior","V","Junior",0)</f>
        <v>0</v>
      </c>
      <c r="J400" s="39"/>
      <c r="K400" s="39"/>
      <c r="L400" s="3"/>
      <c r="M400" s="3"/>
      <c r="N400" s="4">
        <f t="shared" si="12"/>
        <v>0</v>
      </c>
      <c r="O400" s="5"/>
    </row>
    <row r="401" spans="2:15" ht="18" customHeight="1" x14ac:dyDescent="0.3">
      <c r="B401" s="115">
        <f t="shared" si="13"/>
        <v>396</v>
      </c>
      <c r="C401" s="114"/>
      <c r="D401" s="2"/>
      <c r="E401" s="3"/>
      <c r="F401" s="3"/>
      <c r="G401" s="3"/>
      <c r="H401" s="3"/>
      <c r="I401" s="39" cm="1">
        <f t="array" ref="I401">_xlfn.SWITCH(E401,"I","Sub-Junior","II","Sub-Junior", "III","Sub-Junior","IV","Junior","V","Junior",0)</f>
        <v>0</v>
      </c>
      <c r="J401" s="39"/>
      <c r="K401" s="39"/>
      <c r="L401" s="3"/>
      <c r="M401" s="3"/>
      <c r="N401" s="4">
        <f t="shared" si="12"/>
        <v>0</v>
      </c>
      <c r="O401" s="5"/>
    </row>
    <row r="402" spans="2:15" ht="18" customHeight="1" x14ac:dyDescent="0.3">
      <c r="B402" s="115">
        <f t="shared" si="13"/>
        <v>397</v>
      </c>
      <c r="C402" s="114"/>
      <c r="D402" s="2"/>
      <c r="E402" s="3"/>
      <c r="F402" s="3"/>
      <c r="G402" s="3"/>
      <c r="H402" s="3"/>
      <c r="I402" s="39" cm="1">
        <f t="array" ref="I402">_xlfn.SWITCH(E402,"I","Sub-Junior","II","Sub-Junior", "III","Sub-Junior","IV","Junior","V","Junior",0)</f>
        <v>0</v>
      </c>
      <c r="J402" s="39"/>
      <c r="K402" s="39"/>
      <c r="L402" s="3"/>
      <c r="M402" s="3"/>
      <c r="N402" s="4">
        <f t="shared" si="12"/>
        <v>0</v>
      </c>
      <c r="O402" s="5"/>
    </row>
    <row r="403" spans="2:15" ht="18" customHeight="1" x14ac:dyDescent="0.3">
      <c r="B403" s="115">
        <f t="shared" si="13"/>
        <v>398</v>
      </c>
      <c r="C403" s="114"/>
      <c r="D403" s="2"/>
      <c r="E403" s="3"/>
      <c r="F403" s="3"/>
      <c r="G403" s="3"/>
      <c r="H403" s="3"/>
      <c r="I403" s="39" cm="1">
        <f t="array" ref="I403">_xlfn.SWITCH(E403,"I","Sub-Junior","II","Sub-Junior", "III","Sub-Junior","IV","Junior","V","Junior",0)</f>
        <v>0</v>
      </c>
      <c r="J403" s="39"/>
      <c r="K403" s="39"/>
      <c r="L403" s="3"/>
      <c r="M403" s="3"/>
      <c r="N403" s="4">
        <f t="shared" si="12"/>
        <v>0</v>
      </c>
      <c r="O403" s="5"/>
    </row>
    <row r="404" spans="2:15" ht="18" customHeight="1" x14ac:dyDescent="0.3">
      <c r="B404" s="115">
        <f t="shared" si="13"/>
        <v>399</v>
      </c>
      <c r="C404" s="114"/>
      <c r="D404" s="2"/>
      <c r="E404" s="3"/>
      <c r="F404" s="3"/>
      <c r="G404" s="3"/>
      <c r="H404" s="3"/>
      <c r="I404" s="39" cm="1">
        <f t="array" ref="I404">_xlfn.SWITCH(E404,"I","Sub-Junior","II","Sub-Junior", "III","Sub-Junior","IV","Junior","V","Junior",0)</f>
        <v>0</v>
      </c>
      <c r="J404" s="39"/>
      <c r="K404" s="39"/>
      <c r="L404" s="3"/>
      <c r="M404" s="3"/>
      <c r="N404" s="4">
        <f t="shared" si="12"/>
        <v>0</v>
      </c>
      <c r="O404" s="5"/>
    </row>
    <row r="405" spans="2:15" ht="18" customHeight="1" x14ac:dyDescent="0.3">
      <c r="B405" s="115">
        <f t="shared" si="13"/>
        <v>400</v>
      </c>
      <c r="C405" s="114"/>
      <c r="D405" s="2"/>
      <c r="E405" s="3"/>
      <c r="F405" s="3"/>
      <c r="G405" s="3"/>
      <c r="H405" s="3"/>
      <c r="I405" s="39" cm="1">
        <f t="array" ref="I405">_xlfn.SWITCH(E405,"I","Sub-Junior","II","Sub-Junior", "III","Sub-Junior","IV","Junior","V","Junior",0)</f>
        <v>0</v>
      </c>
      <c r="J405" s="39"/>
      <c r="K405" s="39"/>
      <c r="L405" s="3"/>
      <c r="M405" s="3"/>
      <c r="N405" s="4">
        <f t="shared" si="12"/>
        <v>0</v>
      </c>
      <c r="O405" s="5"/>
    </row>
    <row r="406" spans="2:15" ht="18" customHeight="1" x14ac:dyDescent="0.3">
      <c r="B406" s="115">
        <f t="shared" si="13"/>
        <v>401</v>
      </c>
      <c r="C406" s="114"/>
      <c r="D406" s="2"/>
      <c r="E406" s="3"/>
      <c r="F406" s="3"/>
      <c r="G406" s="3"/>
      <c r="H406" s="3"/>
      <c r="I406" s="39" cm="1">
        <f t="array" ref="I406">_xlfn.SWITCH(E406,"I","Sub-Junior","II","Sub-Junior", "III","Sub-Junior","IV","Junior","V","Junior",0)</f>
        <v>0</v>
      </c>
      <c r="J406" s="39"/>
      <c r="K406" s="39"/>
      <c r="L406" s="3"/>
      <c r="M406" s="3"/>
      <c r="N406" s="4">
        <f t="shared" si="12"/>
        <v>0</v>
      </c>
      <c r="O406" s="5"/>
    </row>
    <row r="407" spans="2:15" ht="18" customHeight="1" x14ac:dyDescent="0.3">
      <c r="B407" s="115">
        <f t="shared" si="13"/>
        <v>402</v>
      </c>
      <c r="C407" s="114"/>
      <c r="D407" s="2"/>
      <c r="E407" s="3"/>
      <c r="F407" s="3"/>
      <c r="G407" s="3"/>
      <c r="H407" s="3"/>
      <c r="I407" s="39" cm="1">
        <f t="array" ref="I407">_xlfn.SWITCH(E407,"I","Sub-Junior","II","Sub-Junior", "III","Sub-Junior","IV","Junior","V","Junior",0)</f>
        <v>0</v>
      </c>
      <c r="J407" s="39"/>
      <c r="K407" s="39"/>
      <c r="L407" s="3"/>
      <c r="M407" s="3"/>
      <c r="N407" s="4">
        <f t="shared" si="12"/>
        <v>0</v>
      </c>
      <c r="O407" s="5"/>
    </row>
    <row r="408" spans="2:15" ht="18" customHeight="1" x14ac:dyDescent="0.3">
      <c r="B408" s="115">
        <f t="shared" si="13"/>
        <v>403</v>
      </c>
      <c r="C408" s="114"/>
      <c r="D408" s="2"/>
      <c r="E408" s="3"/>
      <c r="F408" s="3"/>
      <c r="G408" s="3"/>
      <c r="H408" s="3"/>
      <c r="I408" s="39" cm="1">
        <f t="array" ref="I408">_xlfn.SWITCH(E408,"I","Sub-Junior","II","Sub-Junior", "III","Sub-Junior","IV","Junior","V","Junior",0)</f>
        <v>0</v>
      </c>
      <c r="J408" s="39"/>
      <c r="K408" s="39"/>
      <c r="L408" s="3"/>
      <c r="M408" s="3"/>
      <c r="N408" s="4">
        <f t="shared" si="12"/>
        <v>0</v>
      </c>
      <c r="O408" s="5"/>
    </row>
    <row r="409" spans="2:15" ht="18" customHeight="1" x14ac:dyDescent="0.3">
      <c r="B409" s="115">
        <f t="shared" si="13"/>
        <v>404</v>
      </c>
      <c r="C409" s="114"/>
      <c r="D409" s="2"/>
      <c r="E409" s="3"/>
      <c r="F409" s="3"/>
      <c r="G409" s="3"/>
      <c r="H409" s="3"/>
      <c r="I409" s="39" cm="1">
        <f t="array" ref="I409">_xlfn.SWITCH(E409,"I","Sub-Junior","II","Sub-Junior", "III","Sub-Junior","IV","Junior","V","Junior",0)</f>
        <v>0</v>
      </c>
      <c r="J409" s="39"/>
      <c r="K409" s="39"/>
      <c r="L409" s="3"/>
      <c r="M409" s="3"/>
      <c r="N409" s="4">
        <f t="shared" si="12"/>
        <v>0</v>
      </c>
      <c r="O409" s="5"/>
    </row>
    <row r="410" spans="2:15" ht="18" customHeight="1" x14ac:dyDescent="0.3">
      <c r="B410" s="115">
        <f t="shared" si="13"/>
        <v>405</v>
      </c>
      <c r="C410" s="114"/>
      <c r="D410" s="2"/>
      <c r="E410" s="3"/>
      <c r="F410" s="3"/>
      <c r="G410" s="3"/>
      <c r="H410" s="3"/>
      <c r="I410" s="39" cm="1">
        <f t="array" ref="I410">_xlfn.SWITCH(E410,"I","Sub-Junior","II","Sub-Junior", "III","Sub-Junior","IV","Junior","V","Junior",0)</f>
        <v>0</v>
      </c>
      <c r="J410" s="39"/>
      <c r="K410" s="39"/>
      <c r="L410" s="3"/>
      <c r="M410" s="3"/>
      <c r="N410" s="4">
        <f t="shared" si="12"/>
        <v>0</v>
      </c>
      <c r="O410" s="5"/>
    </row>
    <row r="411" spans="2:15" ht="18" customHeight="1" x14ac:dyDescent="0.3">
      <c r="B411" s="115">
        <f t="shared" si="13"/>
        <v>406</v>
      </c>
      <c r="C411" s="114"/>
      <c r="D411" s="2"/>
      <c r="E411" s="3"/>
      <c r="F411" s="3"/>
      <c r="G411" s="3"/>
      <c r="H411" s="3"/>
      <c r="I411" s="39" cm="1">
        <f t="array" ref="I411">_xlfn.SWITCH(E411,"I","Sub-Junior","II","Sub-Junior", "III","Sub-Junior","IV","Junior","V","Junior",0)</f>
        <v>0</v>
      </c>
      <c r="J411" s="39"/>
      <c r="K411" s="39"/>
      <c r="L411" s="3"/>
      <c r="M411" s="3"/>
      <c r="N411" s="4">
        <f t="shared" si="12"/>
        <v>0</v>
      </c>
      <c r="O411" s="5"/>
    </row>
    <row r="412" spans="2:15" ht="18" customHeight="1" x14ac:dyDescent="0.3">
      <c r="B412" s="115">
        <f t="shared" si="13"/>
        <v>407</v>
      </c>
      <c r="C412" s="114"/>
      <c r="D412" s="2"/>
      <c r="E412" s="3"/>
      <c r="F412" s="3"/>
      <c r="G412" s="3"/>
      <c r="H412" s="3"/>
      <c r="I412" s="39" cm="1">
        <f t="array" ref="I412">_xlfn.SWITCH(E412,"I","Sub-Junior","II","Sub-Junior", "III","Sub-Junior","IV","Junior","V","Junior",0)</f>
        <v>0</v>
      </c>
      <c r="J412" s="39"/>
      <c r="K412" s="39"/>
      <c r="L412" s="3"/>
      <c r="M412" s="3"/>
      <c r="N412" s="4">
        <f t="shared" si="12"/>
        <v>0</v>
      </c>
      <c r="O412" s="5"/>
    </row>
    <row r="413" spans="2:15" ht="18" customHeight="1" x14ac:dyDescent="0.3">
      <c r="B413" s="115">
        <f t="shared" si="13"/>
        <v>408</v>
      </c>
      <c r="C413" s="114"/>
      <c r="D413" s="2"/>
      <c r="E413" s="3"/>
      <c r="F413" s="3"/>
      <c r="G413" s="3"/>
      <c r="H413" s="3"/>
      <c r="I413" s="39" cm="1">
        <f t="array" ref="I413">_xlfn.SWITCH(E413,"I","Sub-Junior","II","Sub-Junior", "III","Sub-Junior","IV","Junior","V","Junior",0)</f>
        <v>0</v>
      </c>
      <c r="J413" s="39"/>
      <c r="K413" s="39"/>
      <c r="L413" s="3"/>
      <c r="M413" s="3"/>
      <c r="N413" s="4">
        <f t="shared" si="12"/>
        <v>0</v>
      </c>
      <c r="O413" s="5"/>
    </row>
    <row r="414" spans="2:15" ht="18" customHeight="1" x14ac:dyDescent="0.3">
      <c r="B414" s="115">
        <f t="shared" si="13"/>
        <v>409</v>
      </c>
      <c r="C414" s="114"/>
      <c r="D414" s="2"/>
      <c r="E414" s="3"/>
      <c r="F414" s="3"/>
      <c r="G414" s="3"/>
      <c r="H414" s="3"/>
      <c r="I414" s="39" cm="1">
        <f t="array" ref="I414">_xlfn.SWITCH(E414,"I","Sub-Junior","II","Sub-Junior", "III","Sub-Junior","IV","Junior","V","Junior",0)</f>
        <v>0</v>
      </c>
      <c r="J414" s="39"/>
      <c r="K414" s="39"/>
      <c r="L414" s="3"/>
      <c r="M414" s="3"/>
      <c r="N414" s="4">
        <f t="shared" si="12"/>
        <v>0</v>
      </c>
      <c r="O414" s="5"/>
    </row>
    <row r="415" spans="2:15" ht="18" customHeight="1" x14ac:dyDescent="0.3">
      <c r="B415" s="115">
        <f t="shared" si="13"/>
        <v>410</v>
      </c>
      <c r="C415" s="114"/>
      <c r="D415" s="2"/>
      <c r="E415" s="3"/>
      <c r="F415" s="3"/>
      <c r="G415" s="3"/>
      <c r="H415" s="3"/>
      <c r="I415" s="39" cm="1">
        <f t="array" ref="I415">_xlfn.SWITCH(E415,"I","Sub-Junior","II","Sub-Junior", "III","Sub-Junior","IV","Junior","V","Junior",0)</f>
        <v>0</v>
      </c>
      <c r="J415" s="39"/>
      <c r="K415" s="39"/>
      <c r="L415" s="3"/>
      <c r="M415" s="3"/>
      <c r="N415" s="4">
        <f t="shared" si="12"/>
        <v>0</v>
      </c>
      <c r="O415" s="5"/>
    </row>
    <row r="416" spans="2:15" ht="18" customHeight="1" x14ac:dyDescent="0.3">
      <c r="B416" s="115">
        <f t="shared" si="13"/>
        <v>411</v>
      </c>
      <c r="C416" s="114"/>
      <c r="D416" s="2"/>
      <c r="E416" s="3"/>
      <c r="F416" s="3"/>
      <c r="G416" s="3"/>
      <c r="H416" s="3"/>
      <c r="I416" s="39" cm="1">
        <f t="array" ref="I416">_xlfn.SWITCH(E416,"I","Sub-Junior","II","Sub-Junior", "III","Sub-Junior","IV","Junior","V","Junior",0)</f>
        <v>0</v>
      </c>
      <c r="J416" s="39"/>
      <c r="K416" s="39"/>
      <c r="L416" s="3"/>
      <c r="M416" s="3"/>
      <c r="N416" s="4">
        <f t="shared" si="12"/>
        <v>0</v>
      </c>
      <c r="O416" s="5"/>
    </row>
    <row r="417" spans="2:15" ht="18" customHeight="1" x14ac:dyDescent="0.3">
      <c r="B417" s="115">
        <f t="shared" si="13"/>
        <v>412</v>
      </c>
      <c r="C417" s="114"/>
      <c r="D417" s="2"/>
      <c r="E417" s="3"/>
      <c r="F417" s="3"/>
      <c r="G417" s="3"/>
      <c r="H417" s="3"/>
      <c r="I417" s="39" cm="1">
        <f t="array" ref="I417">_xlfn.SWITCH(E417,"I","Sub-Junior","II","Sub-Junior", "III","Sub-Junior","IV","Junior","V","Junior",0)</f>
        <v>0</v>
      </c>
      <c r="J417" s="39"/>
      <c r="K417" s="39"/>
      <c r="L417" s="3"/>
      <c r="M417" s="3"/>
      <c r="N417" s="4">
        <f t="shared" si="12"/>
        <v>0</v>
      </c>
      <c r="O417" s="5"/>
    </row>
    <row r="418" spans="2:15" ht="18" customHeight="1" x14ac:dyDescent="0.3">
      <c r="B418" s="115">
        <f t="shared" si="13"/>
        <v>413</v>
      </c>
      <c r="C418" s="114"/>
      <c r="D418" s="2"/>
      <c r="E418" s="3"/>
      <c r="F418" s="3"/>
      <c r="G418" s="3"/>
      <c r="H418" s="3"/>
      <c r="I418" s="39" cm="1">
        <f t="array" ref="I418">_xlfn.SWITCH(E418,"I","Sub-Junior","II","Sub-Junior", "III","Sub-Junior","IV","Junior","V","Junior",0)</f>
        <v>0</v>
      </c>
      <c r="J418" s="39"/>
      <c r="K418" s="39"/>
      <c r="L418" s="3"/>
      <c r="M418" s="3"/>
      <c r="N418" s="4">
        <f t="shared" si="12"/>
        <v>0</v>
      </c>
      <c r="O418" s="5"/>
    </row>
    <row r="419" spans="2:15" ht="18" customHeight="1" x14ac:dyDescent="0.3">
      <c r="B419" s="115">
        <f t="shared" si="13"/>
        <v>414</v>
      </c>
      <c r="C419" s="114"/>
      <c r="D419" s="2"/>
      <c r="E419" s="3"/>
      <c r="F419" s="3"/>
      <c r="G419" s="3"/>
      <c r="H419" s="3"/>
      <c r="I419" s="39" cm="1">
        <f t="array" ref="I419">_xlfn.SWITCH(E419,"I","Sub-Junior","II","Sub-Junior", "III","Sub-Junior","IV","Junior","V","Junior",0)</f>
        <v>0</v>
      </c>
      <c r="J419" s="39"/>
      <c r="K419" s="39"/>
      <c r="L419" s="3"/>
      <c r="M419" s="3"/>
      <c r="N419" s="4">
        <f t="shared" si="12"/>
        <v>0</v>
      </c>
      <c r="O419" s="5"/>
    </row>
    <row r="420" spans="2:15" ht="18" customHeight="1" x14ac:dyDescent="0.3">
      <c r="B420" s="115">
        <f t="shared" si="13"/>
        <v>415</v>
      </c>
      <c r="C420" s="114"/>
      <c r="D420" s="2"/>
      <c r="E420" s="3"/>
      <c r="F420" s="3"/>
      <c r="G420" s="3"/>
      <c r="H420" s="3"/>
      <c r="I420" s="39" cm="1">
        <f t="array" ref="I420">_xlfn.SWITCH(E420,"I","Sub-Junior","II","Sub-Junior", "III","Sub-Junior","IV","Junior","V","Junior",0)</f>
        <v>0</v>
      </c>
      <c r="J420" s="39"/>
      <c r="K420" s="39"/>
      <c r="L420" s="3"/>
      <c r="M420" s="3"/>
      <c r="N420" s="4">
        <f t="shared" si="12"/>
        <v>0</v>
      </c>
      <c r="O420" s="5"/>
    </row>
    <row r="421" spans="2:15" ht="18" customHeight="1" x14ac:dyDescent="0.3">
      <c r="B421" s="115">
        <f t="shared" si="13"/>
        <v>416</v>
      </c>
      <c r="C421" s="114"/>
      <c r="D421" s="2"/>
      <c r="E421" s="3"/>
      <c r="F421" s="3"/>
      <c r="G421" s="3"/>
      <c r="H421" s="3"/>
      <c r="I421" s="39" cm="1">
        <f t="array" ref="I421">_xlfn.SWITCH(E421,"I","Sub-Junior","II","Sub-Junior", "III","Sub-Junior","IV","Junior","V","Junior",0)</f>
        <v>0</v>
      </c>
      <c r="J421" s="39"/>
      <c r="K421" s="39"/>
      <c r="L421" s="3"/>
      <c r="M421" s="3"/>
      <c r="N421" s="4">
        <f t="shared" si="12"/>
        <v>0</v>
      </c>
      <c r="O421" s="5"/>
    </row>
    <row r="422" spans="2:15" ht="18" customHeight="1" x14ac:dyDescent="0.3">
      <c r="B422" s="115">
        <f t="shared" si="13"/>
        <v>417</v>
      </c>
      <c r="C422" s="114"/>
      <c r="D422" s="2"/>
      <c r="E422" s="3"/>
      <c r="F422" s="3"/>
      <c r="G422" s="3"/>
      <c r="H422" s="3"/>
      <c r="I422" s="39" cm="1">
        <f t="array" ref="I422">_xlfn.SWITCH(E422,"I","Sub-Junior","II","Sub-Junior", "III","Sub-Junior","IV","Junior","V","Junior",0)</f>
        <v>0</v>
      </c>
      <c r="J422" s="39"/>
      <c r="K422" s="39"/>
      <c r="L422" s="3"/>
      <c r="M422" s="3"/>
      <c r="N422" s="4">
        <f t="shared" si="12"/>
        <v>0</v>
      </c>
      <c r="O422" s="5"/>
    </row>
    <row r="423" spans="2:15" ht="18" customHeight="1" x14ac:dyDescent="0.3">
      <c r="B423" s="115">
        <f t="shared" si="13"/>
        <v>418</v>
      </c>
      <c r="C423" s="114"/>
      <c r="D423" s="2"/>
      <c r="E423" s="3"/>
      <c r="F423" s="3"/>
      <c r="G423" s="3"/>
      <c r="H423" s="3"/>
      <c r="I423" s="39" cm="1">
        <f t="array" ref="I423">_xlfn.SWITCH(E423,"I","Sub-Junior","II","Sub-Junior", "III","Sub-Junior","IV","Junior","V","Junior",0)</f>
        <v>0</v>
      </c>
      <c r="J423" s="39"/>
      <c r="K423" s="39"/>
      <c r="L423" s="3"/>
      <c r="M423" s="3"/>
      <c r="N423" s="4">
        <f t="shared" si="12"/>
        <v>0</v>
      </c>
      <c r="O423" s="5"/>
    </row>
    <row r="424" spans="2:15" ht="18" customHeight="1" x14ac:dyDescent="0.3">
      <c r="B424" s="115">
        <f t="shared" si="13"/>
        <v>419</v>
      </c>
      <c r="C424" s="114"/>
      <c r="D424" s="2"/>
      <c r="E424" s="3"/>
      <c r="F424" s="3"/>
      <c r="G424" s="3"/>
      <c r="H424" s="3"/>
      <c r="I424" s="39" cm="1">
        <f t="array" ref="I424">_xlfn.SWITCH(E424,"I","Sub-Junior","II","Sub-Junior", "III","Sub-Junior","IV","Junior","V","Junior",0)</f>
        <v>0</v>
      </c>
      <c r="J424" s="39"/>
      <c r="K424" s="39"/>
      <c r="L424" s="3"/>
      <c r="M424" s="3"/>
      <c r="N424" s="4">
        <f t="shared" si="12"/>
        <v>0</v>
      </c>
      <c r="O424" s="5"/>
    </row>
    <row r="425" spans="2:15" ht="18" customHeight="1" x14ac:dyDescent="0.3">
      <c r="B425" s="115">
        <f t="shared" si="13"/>
        <v>420</v>
      </c>
      <c r="C425" s="114"/>
      <c r="D425" s="2"/>
      <c r="E425" s="3"/>
      <c r="F425" s="3"/>
      <c r="G425" s="3"/>
      <c r="H425" s="3"/>
      <c r="I425" s="39" cm="1">
        <f t="array" ref="I425">_xlfn.SWITCH(E425,"I","Sub-Junior","II","Sub-Junior", "III","Sub-Junior","IV","Junior","V","Junior",0)</f>
        <v>0</v>
      </c>
      <c r="J425" s="39"/>
      <c r="K425" s="39"/>
      <c r="L425" s="3"/>
      <c r="M425" s="3"/>
      <c r="N425" s="4">
        <f t="shared" si="12"/>
        <v>0</v>
      </c>
      <c r="O425" s="5"/>
    </row>
    <row r="426" spans="2:15" ht="18" customHeight="1" x14ac:dyDescent="0.3">
      <c r="B426" s="115">
        <f t="shared" si="13"/>
        <v>421</v>
      </c>
      <c r="C426" s="114"/>
      <c r="D426" s="2"/>
      <c r="E426" s="3"/>
      <c r="F426" s="3"/>
      <c r="G426" s="3"/>
      <c r="H426" s="3"/>
      <c r="I426" s="39" cm="1">
        <f t="array" ref="I426">_xlfn.SWITCH(E426,"I","Sub-Junior","II","Sub-Junior", "III","Sub-Junior","IV","Junior","V","Junior",0)</f>
        <v>0</v>
      </c>
      <c r="J426" s="39"/>
      <c r="K426" s="39"/>
      <c r="L426" s="3"/>
      <c r="M426" s="3"/>
      <c r="N426" s="4">
        <f t="shared" si="12"/>
        <v>0</v>
      </c>
      <c r="O426" s="5"/>
    </row>
    <row r="427" spans="2:15" ht="18" customHeight="1" x14ac:dyDescent="0.3">
      <c r="B427" s="115">
        <f t="shared" si="13"/>
        <v>422</v>
      </c>
      <c r="C427" s="114"/>
      <c r="D427" s="2"/>
      <c r="E427" s="3"/>
      <c r="F427" s="3"/>
      <c r="G427" s="3"/>
      <c r="H427" s="3"/>
      <c r="I427" s="39" cm="1">
        <f t="array" ref="I427">_xlfn.SWITCH(E427,"I","Sub-Junior","II","Sub-Junior", "III","Sub-Junior","IV","Junior","V","Junior",0)</f>
        <v>0</v>
      </c>
      <c r="J427" s="39"/>
      <c r="K427" s="39"/>
      <c r="L427" s="3"/>
      <c r="M427" s="3"/>
      <c r="N427" s="4">
        <f t="shared" si="12"/>
        <v>0</v>
      </c>
      <c r="O427" s="5"/>
    </row>
    <row r="428" spans="2:15" ht="18" customHeight="1" x14ac:dyDescent="0.3">
      <c r="B428" s="115">
        <f t="shared" si="13"/>
        <v>423</v>
      </c>
      <c r="C428" s="114"/>
      <c r="D428" s="2"/>
      <c r="E428" s="3"/>
      <c r="F428" s="3"/>
      <c r="G428" s="3"/>
      <c r="H428" s="3"/>
      <c r="I428" s="39" cm="1">
        <f t="array" ref="I428">_xlfn.SWITCH(E428,"I","Sub-Junior","II","Sub-Junior", "III","Sub-Junior","IV","Junior","V","Junior",0)</f>
        <v>0</v>
      </c>
      <c r="J428" s="39"/>
      <c r="K428" s="39"/>
      <c r="L428" s="3"/>
      <c r="M428" s="3"/>
      <c r="N428" s="4">
        <f t="shared" si="12"/>
        <v>0</v>
      </c>
      <c r="O428" s="5"/>
    </row>
    <row r="429" spans="2:15" ht="18" customHeight="1" x14ac:dyDescent="0.3">
      <c r="B429" s="115">
        <f t="shared" si="13"/>
        <v>424</v>
      </c>
      <c r="C429" s="114"/>
      <c r="D429" s="2"/>
      <c r="E429" s="3"/>
      <c r="F429" s="3"/>
      <c r="G429" s="3"/>
      <c r="H429" s="3"/>
      <c r="I429" s="39" cm="1">
        <f t="array" ref="I429">_xlfn.SWITCH(E429,"I","Sub-Junior","II","Sub-Junior", "III","Sub-Junior","IV","Junior","V","Junior",0)</f>
        <v>0</v>
      </c>
      <c r="J429" s="39"/>
      <c r="K429" s="39"/>
      <c r="L429" s="3"/>
      <c r="M429" s="3"/>
      <c r="N429" s="4">
        <f t="shared" si="12"/>
        <v>0</v>
      </c>
      <c r="O429" s="5"/>
    </row>
    <row r="430" spans="2:15" ht="18" customHeight="1" x14ac:dyDescent="0.3">
      <c r="B430" s="115">
        <f t="shared" si="13"/>
        <v>425</v>
      </c>
      <c r="C430" s="114"/>
      <c r="D430" s="2"/>
      <c r="E430" s="3"/>
      <c r="F430" s="3"/>
      <c r="G430" s="3"/>
      <c r="H430" s="3"/>
      <c r="I430" s="39" cm="1">
        <f t="array" ref="I430">_xlfn.SWITCH(E430,"I","Sub-Junior","II","Sub-Junior", "III","Sub-Junior","IV","Junior","V","Junior",0)</f>
        <v>0</v>
      </c>
      <c r="J430" s="39"/>
      <c r="K430" s="39"/>
      <c r="L430" s="3"/>
      <c r="M430" s="3"/>
      <c r="N430" s="4">
        <f t="shared" si="12"/>
        <v>0</v>
      </c>
      <c r="O430" s="5"/>
    </row>
    <row r="431" spans="2:15" ht="18" customHeight="1" x14ac:dyDescent="0.3">
      <c r="B431" s="115">
        <f t="shared" si="13"/>
        <v>426</v>
      </c>
      <c r="C431" s="114"/>
      <c r="D431" s="2"/>
      <c r="E431" s="3"/>
      <c r="F431" s="3"/>
      <c r="G431" s="3"/>
      <c r="H431" s="3"/>
      <c r="I431" s="39" cm="1">
        <f t="array" ref="I431">_xlfn.SWITCH(E431,"I","Sub-Junior","II","Sub-Junior", "III","Sub-Junior","IV","Junior","V","Junior",0)</f>
        <v>0</v>
      </c>
      <c r="J431" s="39"/>
      <c r="K431" s="39"/>
      <c r="L431" s="3"/>
      <c r="M431" s="3"/>
      <c r="N431" s="4">
        <f t="shared" si="12"/>
        <v>0</v>
      </c>
      <c r="O431" s="5"/>
    </row>
    <row r="432" spans="2:15" ht="18" customHeight="1" x14ac:dyDescent="0.3">
      <c r="B432" s="115">
        <f t="shared" si="13"/>
        <v>427</v>
      </c>
      <c r="C432" s="114"/>
      <c r="D432" s="2"/>
      <c r="E432" s="3"/>
      <c r="F432" s="3"/>
      <c r="G432" s="3"/>
      <c r="H432" s="3"/>
      <c r="I432" s="39" cm="1">
        <f t="array" ref="I432">_xlfn.SWITCH(E432,"I","Sub-Junior","II","Sub-Junior", "III","Sub-Junior","IV","Junior","V","Junior",0)</f>
        <v>0</v>
      </c>
      <c r="J432" s="39"/>
      <c r="K432" s="39"/>
      <c r="L432" s="3"/>
      <c r="M432" s="3"/>
      <c r="N432" s="4">
        <f t="shared" si="12"/>
        <v>0</v>
      </c>
      <c r="O432" s="5"/>
    </row>
    <row r="433" spans="2:15" ht="18" customHeight="1" x14ac:dyDescent="0.3">
      <c r="B433" s="115">
        <f t="shared" si="13"/>
        <v>428</v>
      </c>
      <c r="C433" s="114"/>
      <c r="D433" s="2"/>
      <c r="E433" s="3"/>
      <c r="F433" s="3"/>
      <c r="G433" s="3"/>
      <c r="H433" s="3"/>
      <c r="I433" s="39" cm="1">
        <f t="array" ref="I433">_xlfn.SWITCH(E433,"I","Sub-Junior","II","Sub-Junior", "III","Sub-Junior","IV","Junior","V","Junior",0)</f>
        <v>0</v>
      </c>
      <c r="J433" s="39"/>
      <c r="K433" s="39"/>
      <c r="L433" s="3"/>
      <c r="M433" s="3"/>
      <c r="N433" s="4">
        <f t="shared" si="12"/>
        <v>0</v>
      </c>
      <c r="O433" s="5"/>
    </row>
    <row r="434" spans="2:15" ht="18" customHeight="1" x14ac:dyDescent="0.3">
      <c r="B434" s="115">
        <f t="shared" si="13"/>
        <v>429</v>
      </c>
      <c r="C434" s="114"/>
      <c r="D434" s="2"/>
      <c r="E434" s="3"/>
      <c r="F434" s="3"/>
      <c r="G434" s="3"/>
      <c r="H434" s="3"/>
      <c r="I434" s="39" cm="1">
        <f t="array" ref="I434">_xlfn.SWITCH(E434,"I","Sub-Junior","II","Sub-Junior", "III","Sub-Junior","IV","Junior","V","Junior",0)</f>
        <v>0</v>
      </c>
      <c r="J434" s="39"/>
      <c r="K434" s="39"/>
      <c r="L434" s="3"/>
      <c r="M434" s="3"/>
      <c r="N434" s="4">
        <f t="shared" si="12"/>
        <v>0</v>
      </c>
      <c r="O434" s="5"/>
    </row>
    <row r="435" spans="2:15" ht="18" customHeight="1" x14ac:dyDescent="0.3">
      <c r="B435" s="115">
        <f t="shared" si="13"/>
        <v>430</v>
      </c>
      <c r="C435" s="114"/>
      <c r="D435" s="2"/>
      <c r="E435" s="3"/>
      <c r="F435" s="3"/>
      <c r="G435" s="3"/>
      <c r="H435" s="3"/>
      <c r="I435" s="39" cm="1">
        <f t="array" ref="I435">_xlfn.SWITCH(E435,"I","Sub-Junior","II","Sub-Junior", "III","Sub-Junior","IV","Junior","V","Junior",0)</f>
        <v>0</v>
      </c>
      <c r="J435" s="39"/>
      <c r="K435" s="39"/>
      <c r="L435" s="3"/>
      <c r="M435" s="3"/>
      <c r="N435" s="4">
        <f t="shared" si="12"/>
        <v>0</v>
      </c>
      <c r="O435" s="5"/>
    </row>
    <row r="436" spans="2:15" ht="18" customHeight="1" x14ac:dyDescent="0.3">
      <c r="B436" s="115">
        <f t="shared" si="13"/>
        <v>431</v>
      </c>
      <c r="C436" s="114"/>
      <c r="D436" s="2"/>
      <c r="E436" s="3"/>
      <c r="F436" s="3"/>
      <c r="G436" s="3"/>
      <c r="H436" s="3"/>
      <c r="I436" s="39" cm="1">
        <f t="array" ref="I436">_xlfn.SWITCH(E436,"I","Sub-Junior","II","Sub-Junior", "III","Sub-Junior","IV","Junior","V","Junior",0)</f>
        <v>0</v>
      </c>
      <c r="J436" s="39"/>
      <c r="K436" s="39"/>
      <c r="L436" s="3"/>
      <c r="M436" s="3"/>
      <c r="N436" s="4">
        <f t="shared" si="12"/>
        <v>0</v>
      </c>
      <c r="O436" s="5"/>
    </row>
    <row r="437" spans="2:15" ht="18" customHeight="1" x14ac:dyDescent="0.3">
      <c r="B437" s="115">
        <f t="shared" si="13"/>
        <v>432</v>
      </c>
      <c r="C437" s="114"/>
      <c r="D437" s="2"/>
      <c r="E437" s="3"/>
      <c r="F437" s="3"/>
      <c r="G437" s="3"/>
      <c r="H437" s="3"/>
      <c r="I437" s="39" cm="1">
        <f t="array" ref="I437">_xlfn.SWITCH(E437,"I","Sub-Junior","II","Sub-Junior", "III","Sub-Junior","IV","Junior","V","Junior",0)</f>
        <v>0</v>
      </c>
      <c r="J437" s="39"/>
      <c r="K437" s="39"/>
      <c r="L437" s="3"/>
      <c r="M437" s="3"/>
      <c r="N437" s="4">
        <f t="shared" si="12"/>
        <v>0</v>
      </c>
      <c r="O437" s="5"/>
    </row>
    <row r="438" spans="2:15" ht="18" customHeight="1" x14ac:dyDescent="0.3">
      <c r="B438" s="115">
        <f t="shared" si="13"/>
        <v>433</v>
      </c>
      <c r="C438" s="114"/>
      <c r="D438" s="2"/>
      <c r="E438" s="3"/>
      <c r="F438" s="3"/>
      <c r="G438" s="3"/>
      <c r="H438" s="3"/>
      <c r="I438" s="39" cm="1">
        <f t="array" ref="I438">_xlfn.SWITCH(E438,"I","Sub-Junior","II","Sub-Junior", "III","Sub-Junior","IV","Junior","V","Junior",0)</f>
        <v>0</v>
      </c>
      <c r="J438" s="39"/>
      <c r="K438" s="39"/>
      <c r="L438" s="3"/>
      <c r="M438" s="3"/>
      <c r="N438" s="4">
        <f t="shared" si="12"/>
        <v>0</v>
      </c>
      <c r="O438" s="5"/>
    </row>
    <row r="439" spans="2:15" ht="18" customHeight="1" x14ac:dyDescent="0.3">
      <c r="B439" s="115">
        <f t="shared" si="13"/>
        <v>434</v>
      </c>
      <c r="C439" s="114"/>
      <c r="D439" s="2"/>
      <c r="E439" s="3"/>
      <c r="F439" s="3"/>
      <c r="G439" s="3"/>
      <c r="H439" s="3"/>
      <c r="I439" s="39" cm="1">
        <f t="array" ref="I439">_xlfn.SWITCH(E439,"I","Sub-Junior","II","Sub-Junior", "III","Sub-Junior","IV","Junior","V","Junior",0)</f>
        <v>0</v>
      </c>
      <c r="J439" s="39"/>
      <c r="K439" s="39"/>
      <c r="L439" s="3"/>
      <c r="M439" s="3"/>
      <c r="N439" s="4">
        <f t="shared" si="12"/>
        <v>0</v>
      </c>
      <c r="O439" s="5"/>
    </row>
    <row r="440" spans="2:15" ht="18" customHeight="1" x14ac:dyDescent="0.3">
      <c r="B440" s="115">
        <f t="shared" si="13"/>
        <v>435</v>
      </c>
      <c r="C440" s="114"/>
      <c r="D440" s="2"/>
      <c r="E440" s="3"/>
      <c r="F440" s="3"/>
      <c r="G440" s="3"/>
      <c r="H440" s="3"/>
      <c r="I440" s="39" cm="1">
        <f t="array" ref="I440">_xlfn.SWITCH(E440,"I","Sub-Junior","II","Sub-Junior", "III","Sub-Junior","IV","Junior","V","Junior",0)</f>
        <v>0</v>
      </c>
      <c r="J440" s="39"/>
      <c r="K440" s="39"/>
      <c r="L440" s="3"/>
      <c r="M440" s="3"/>
      <c r="N440" s="4">
        <f t="shared" si="12"/>
        <v>0</v>
      </c>
      <c r="O440" s="5"/>
    </row>
    <row r="441" spans="2:15" ht="18" customHeight="1" x14ac:dyDescent="0.3">
      <c r="B441" s="115">
        <f t="shared" si="13"/>
        <v>436</v>
      </c>
      <c r="C441" s="114"/>
      <c r="D441" s="2"/>
      <c r="E441" s="3"/>
      <c r="F441" s="3"/>
      <c r="G441" s="3"/>
      <c r="H441" s="3"/>
      <c r="I441" s="39" cm="1">
        <f t="array" ref="I441">_xlfn.SWITCH(E441,"I","Sub-Junior","II","Sub-Junior", "III","Sub-Junior","IV","Junior","V","Junior",0)</f>
        <v>0</v>
      </c>
      <c r="J441" s="39"/>
      <c r="K441" s="39"/>
      <c r="L441" s="3"/>
      <c r="M441" s="3"/>
      <c r="N441" s="4">
        <f t="shared" si="12"/>
        <v>0</v>
      </c>
      <c r="O441" s="5"/>
    </row>
    <row r="442" spans="2:15" ht="18" customHeight="1" x14ac:dyDescent="0.3">
      <c r="B442" s="115">
        <f t="shared" si="13"/>
        <v>437</v>
      </c>
      <c r="C442" s="114"/>
      <c r="D442" s="2"/>
      <c r="E442" s="3"/>
      <c r="F442" s="3"/>
      <c r="G442" s="3"/>
      <c r="H442" s="3"/>
      <c r="I442" s="39" cm="1">
        <f t="array" ref="I442">_xlfn.SWITCH(E442,"I","Sub-Junior","II","Sub-Junior", "III","Sub-Junior","IV","Junior","V","Junior",0)</f>
        <v>0</v>
      </c>
      <c r="J442" s="39"/>
      <c r="K442" s="39"/>
      <c r="L442" s="3"/>
      <c r="M442" s="3"/>
      <c r="N442" s="4">
        <f t="shared" si="12"/>
        <v>0</v>
      </c>
      <c r="O442" s="5"/>
    </row>
    <row r="443" spans="2:15" ht="18" customHeight="1" x14ac:dyDescent="0.3">
      <c r="B443" s="115">
        <f t="shared" si="13"/>
        <v>438</v>
      </c>
      <c r="C443" s="114"/>
      <c r="D443" s="2"/>
      <c r="E443" s="3"/>
      <c r="F443" s="3"/>
      <c r="G443" s="3"/>
      <c r="H443" s="3"/>
      <c r="I443" s="39" cm="1">
        <f t="array" ref="I443">_xlfn.SWITCH(E443,"I","Sub-Junior","II","Sub-Junior", "III","Sub-Junior","IV","Junior","V","Junior",0)</f>
        <v>0</v>
      </c>
      <c r="J443" s="39"/>
      <c r="K443" s="39"/>
      <c r="L443" s="3"/>
      <c r="M443" s="3"/>
      <c r="N443" s="4">
        <f t="shared" si="12"/>
        <v>0</v>
      </c>
      <c r="O443" s="5"/>
    </row>
    <row r="444" spans="2:15" ht="18" customHeight="1" x14ac:dyDescent="0.3">
      <c r="B444" s="115">
        <f t="shared" si="13"/>
        <v>439</v>
      </c>
      <c r="C444" s="114"/>
      <c r="D444" s="2"/>
      <c r="E444" s="3"/>
      <c r="F444" s="3"/>
      <c r="G444" s="3"/>
      <c r="H444" s="3"/>
      <c r="I444" s="39" cm="1">
        <f t="array" ref="I444">_xlfn.SWITCH(E444,"I","Sub-Junior","II","Sub-Junior", "III","Sub-Junior","IV","Junior","V","Junior",0)</f>
        <v>0</v>
      </c>
      <c r="J444" s="39"/>
      <c r="K444" s="39"/>
      <c r="L444" s="3"/>
      <c r="M444" s="3"/>
      <c r="N444" s="4">
        <f t="shared" si="12"/>
        <v>0</v>
      </c>
      <c r="O444" s="5"/>
    </row>
    <row r="445" spans="2:15" ht="18" customHeight="1" x14ac:dyDescent="0.3">
      <c r="B445" s="115">
        <f t="shared" si="13"/>
        <v>440</v>
      </c>
      <c r="C445" s="114"/>
      <c r="D445" s="2"/>
      <c r="E445" s="3"/>
      <c r="F445" s="3"/>
      <c r="G445" s="3"/>
      <c r="H445" s="3"/>
      <c r="I445" s="39" cm="1">
        <f t="array" ref="I445">_xlfn.SWITCH(E445,"I","Sub-Junior","II","Sub-Junior", "III","Sub-Junior","IV","Junior","V","Junior",0)</f>
        <v>0</v>
      </c>
      <c r="J445" s="39"/>
      <c r="K445" s="39"/>
      <c r="L445" s="3"/>
      <c r="M445" s="3"/>
      <c r="N445" s="4">
        <f t="shared" si="12"/>
        <v>0</v>
      </c>
      <c r="O445" s="5"/>
    </row>
    <row r="446" spans="2:15" ht="18" customHeight="1" x14ac:dyDescent="0.3">
      <c r="B446" s="115">
        <f t="shared" si="13"/>
        <v>441</v>
      </c>
      <c r="C446" s="114"/>
      <c r="D446" s="2"/>
      <c r="E446" s="3"/>
      <c r="F446" s="3"/>
      <c r="G446" s="3"/>
      <c r="H446" s="3"/>
      <c r="I446" s="39" cm="1">
        <f t="array" ref="I446">_xlfn.SWITCH(E446,"I","Sub-Junior","II","Sub-Junior", "III","Sub-Junior","IV","Junior","V","Junior",0)</f>
        <v>0</v>
      </c>
      <c r="J446" s="39"/>
      <c r="K446" s="39"/>
      <c r="L446" s="3"/>
      <c r="M446" s="3"/>
      <c r="N446" s="4">
        <f t="shared" si="12"/>
        <v>0</v>
      </c>
      <c r="O446" s="5"/>
    </row>
    <row r="447" spans="2:15" ht="18" customHeight="1" x14ac:dyDescent="0.3">
      <c r="B447" s="115">
        <f t="shared" si="13"/>
        <v>442</v>
      </c>
      <c r="C447" s="114"/>
      <c r="D447" s="2"/>
      <c r="E447" s="3"/>
      <c r="F447" s="3"/>
      <c r="G447" s="3"/>
      <c r="H447" s="3"/>
      <c r="I447" s="39" cm="1">
        <f t="array" ref="I447">_xlfn.SWITCH(E447,"I","Sub-Junior","II","Sub-Junior", "III","Sub-Junior","IV","Junior","V","Junior",0)</f>
        <v>0</v>
      </c>
      <c r="J447" s="39"/>
      <c r="K447" s="39"/>
      <c r="L447" s="3"/>
      <c r="M447" s="3"/>
      <c r="N447" s="4">
        <f t="shared" si="12"/>
        <v>0</v>
      </c>
      <c r="O447" s="5"/>
    </row>
    <row r="448" spans="2:15" ht="18" customHeight="1" x14ac:dyDescent="0.3">
      <c r="B448" s="115">
        <f t="shared" si="13"/>
        <v>443</v>
      </c>
      <c r="C448" s="114"/>
      <c r="D448" s="2"/>
      <c r="E448" s="3"/>
      <c r="F448" s="3"/>
      <c r="G448" s="3"/>
      <c r="H448" s="3"/>
      <c r="I448" s="39" cm="1">
        <f t="array" ref="I448">_xlfn.SWITCH(E448,"I","Sub-Junior","II","Sub-Junior", "III","Sub-Junior","IV","Junior","V","Junior",0)</f>
        <v>0</v>
      </c>
      <c r="J448" s="39"/>
      <c r="K448" s="39"/>
      <c r="L448" s="3"/>
      <c r="M448" s="3"/>
      <c r="N448" s="4">
        <f t="shared" si="12"/>
        <v>0</v>
      </c>
      <c r="O448" s="5"/>
    </row>
    <row r="449" spans="2:15" ht="18" customHeight="1" x14ac:dyDescent="0.3">
      <c r="B449" s="115">
        <f t="shared" si="13"/>
        <v>444</v>
      </c>
      <c r="C449" s="114"/>
      <c r="D449" s="2"/>
      <c r="E449" s="3"/>
      <c r="F449" s="3"/>
      <c r="G449" s="3"/>
      <c r="H449" s="3"/>
      <c r="I449" s="39" cm="1">
        <f t="array" ref="I449">_xlfn.SWITCH(E449,"I","Sub-Junior","II","Sub-Junior", "III","Sub-Junior","IV","Junior","V","Junior",0)</f>
        <v>0</v>
      </c>
      <c r="J449" s="39"/>
      <c r="K449" s="39"/>
      <c r="L449" s="3"/>
      <c r="M449" s="3"/>
      <c r="N449" s="4">
        <f t="shared" si="12"/>
        <v>0</v>
      </c>
      <c r="O449" s="5"/>
    </row>
    <row r="450" spans="2:15" ht="18" customHeight="1" x14ac:dyDescent="0.3">
      <c r="B450" s="115">
        <f t="shared" si="13"/>
        <v>445</v>
      </c>
      <c r="C450" s="114"/>
      <c r="D450" s="2"/>
      <c r="E450" s="3"/>
      <c r="F450" s="3"/>
      <c r="G450" s="3"/>
      <c r="H450" s="3"/>
      <c r="I450" s="39" cm="1">
        <f t="array" ref="I450">_xlfn.SWITCH(E450,"I","Sub-Junior","II","Sub-Junior", "III","Sub-Junior","IV","Junior","V","Junior",0)</f>
        <v>0</v>
      </c>
      <c r="J450" s="39"/>
      <c r="K450" s="39"/>
      <c r="L450" s="3"/>
      <c r="M450" s="3"/>
      <c r="N450" s="4">
        <f t="shared" si="12"/>
        <v>0</v>
      </c>
      <c r="O450" s="5"/>
    </row>
    <row r="451" spans="2:15" ht="18" customHeight="1" x14ac:dyDescent="0.3">
      <c r="B451" s="115">
        <f t="shared" si="13"/>
        <v>446</v>
      </c>
      <c r="C451" s="114"/>
      <c r="D451" s="2"/>
      <c r="E451" s="3"/>
      <c r="F451" s="3"/>
      <c r="G451" s="3"/>
      <c r="H451" s="3"/>
      <c r="I451" s="39" cm="1">
        <f t="array" ref="I451">_xlfn.SWITCH(E451,"I","Sub-Junior","II","Sub-Junior", "III","Sub-Junior","IV","Junior","V","Junior",0)</f>
        <v>0</v>
      </c>
      <c r="J451" s="39"/>
      <c r="K451" s="39"/>
      <c r="L451" s="3"/>
      <c r="M451" s="3"/>
      <c r="N451" s="4">
        <f t="shared" si="12"/>
        <v>0</v>
      </c>
      <c r="O451" s="5"/>
    </row>
    <row r="452" spans="2:15" ht="18" customHeight="1" x14ac:dyDescent="0.3">
      <c r="B452" s="115">
        <f t="shared" si="13"/>
        <v>447</v>
      </c>
      <c r="C452" s="114"/>
      <c r="D452" s="2"/>
      <c r="E452" s="3"/>
      <c r="F452" s="3"/>
      <c r="G452" s="3"/>
      <c r="H452" s="3"/>
      <c r="I452" s="39" cm="1">
        <f t="array" ref="I452">_xlfn.SWITCH(E452,"I","Sub-Junior","II","Sub-Junior", "III","Sub-Junior","IV","Junior","V","Junior",0)</f>
        <v>0</v>
      </c>
      <c r="J452" s="39"/>
      <c r="K452" s="39"/>
      <c r="L452" s="3"/>
      <c r="M452" s="3"/>
      <c r="N452" s="4">
        <f t="shared" si="12"/>
        <v>0</v>
      </c>
      <c r="O452" s="5"/>
    </row>
    <row r="453" spans="2:15" ht="18" customHeight="1" x14ac:dyDescent="0.3">
      <c r="B453" s="115">
        <f t="shared" si="13"/>
        <v>448</v>
      </c>
      <c r="C453" s="114"/>
      <c r="D453" s="2"/>
      <c r="E453" s="3"/>
      <c r="F453" s="3"/>
      <c r="G453" s="3"/>
      <c r="H453" s="3"/>
      <c r="I453" s="39" cm="1">
        <f t="array" ref="I453">_xlfn.SWITCH(E453,"I","Sub-Junior","II","Sub-Junior", "III","Sub-Junior","IV","Junior","V","Junior",0)</f>
        <v>0</v>
      </c>
      <c r="J453" s="39"/>
      <c r="K453" s="39"/>
      <c r="L453" s="3"/>
      <c r="M453" s="3"/>
      <c r="N453" s="4">
        <f t="shared" si="12"/>
        <v>0</v>
      </c>
      <c r="O453" s="5"/>
    </row>
    <row r="454" spans="2:15" ht="18" customHeight="1" x14ac:dyDescent="0.3">
      <c r="B454" s="115">
        <f t="shared" si="13"/>
        <v>449</v>
      </c>
      <c r="C454" s="114"/>
      <c r="D454" s="2"/>
      <c r="E454" s="3"/>
      <c r="F454" s="3"/>
      <c r="G454" s="3"/>
      <c r="H454" s="3"/>
      <c r="I454" s="39" cm="1">
        <f t="array" ref="I454">_xlfn.SWITCH(E454,"I","Sub-Junior","II","Sub-Junior", "III","Sub-Junior","IV","Junior","V","Junior",0)</f>
        <v>0</v>
      </c>
      <c r="J454" s="39"/>
      <c r="K454" s="39"/>
      <c r="L454" s="3"/>
      <c r="M454" s="3"/>
      <c r="N454" s="4">
        <f t="shared" si="12"/>
        <v>0</v>
      </c>
      <c r="O454" s="5"/>
    </row>
    <row r="455" spans="2:15" ht="18" customHeight="1" x14ac:dyDescent="0.3">
      <c r="B455" s="115">
        <f t="shared" si="13"/>
        <v>450</v>
      </c>
      <c r="C455" s="114"/>
      <c r="D455" s="2"/>
      <c r="E455" s="3"/>
      <c r="F455" s="3"/>
      <c r="G455" s="3"/>
      <c r="H455" s="3"/>
      <c r="I455" s="39" cm="1">
        <f t="array" ref="I455">_xlfn.SWITCH(E455,"I","Sub-Junior","II","Sub-Junior", "III","Sub-Junior","IV","Junior","V","Junior",0)</f>
        <v>0</v>
      </c>
      <c r="J455" s="39"/>
      <c r="K455" s="39"/>
      <c r="L455" s="3"/>
      <c r="M455" s="3"/>
      <c r="N455" s="4">
        <f t="shared" ref="N455:N515" si="14">IF(M455="Printed book",230,IF(M455="E book",155,0))</f>
        <v>0</v>
      </c>
      <c r="O455" s="5"/>
    </row>
    <row r="456" spans="2:15" ht="18" customHeight="1" x14ac:dyDescent="0.3">
      <c r="B456" s="115">
        <f t="shared" ref="B456:B515" si="15">B455+1</f>
        <v>451</v>
      </c>
      <c r="C456" s="114"/>
      <c r="D456" s="2"/>
      <c r="E456" s="3"/>
      <c r="F456" s="3"/>
      <c r="G456" s="3"/>
      <c r="H456" s="3"/>
      <c r="I456" s="39" cm="1">
        <f t="array" ref="I456">_xlfn.SWITCH(E456,"I","Sub-Junior","II","Sub-Junior", "III","Sub-Junior","IV","Junior","V","Junior",0)</f>
        <v>0</v>
      </c>
      <c r="J456" s="39"/>
      <c r="K456" s="39"/>
      <c r="L456" s="3"/>
      <c r="M456" s="3"/>
      <c r="N456" s="4">
        <f t="shared" si="14"/>
        <v>0</v>
      </c>
      <c r="O456" s="5"/>
    </row>
    <row r="457" spans="2:15" ht="18" customHeight="1" x14ac:dyDescent="0.3">
      <c r="B457" s="115">
        <f t="shared" si="15"/>
        <v>452</v>
      </c>
      <c r="C457" s="114"/>
      <c r="D457" s="2"/>
      <c r="E457" s="3"/>
      <c r="F457" s="3"/>
      <c r="G457" s="3"/>
      <c r="H457" s="3"/>
      <c r="I457" s="39" cm="1">
        <f t="array" ref="I457">_xlfn.SWITCH(E457,"I","Sub-Junior","II","Sub-Junior", "III","Sub-Junior","IV","Junior","V","Junior",0)</f>
        <v>0</v>
      </c>
      <c r="J457" s="39"/>
      <c r="K457" s="39"/>
      <c r="L457" s="3"/>
      <c r="M457" s="3"/>
      <c r="N457" s="4">
        <f t="shared" si="14"/>
        <v>0</v>
      </c>
      <c r="O457" s="5"/>
    </row>
    <row r="458" spans="2:15" ht="18" customHeight="1" x14ac:dyDescent="0.3">
      <c r="B458" s="115">
        <f t="shared" si="15"/>
        <v>453</v>
      </c>
      <c r="C458" s="114"/>
      <c r="D458" s="2"/>
      <c r="E458" s="3"/>
      <c r="F458" s="3"/>
      <c r="G458" s="3"/>
      <c r="H458" s="3"/>
      <c r="I458" s="39" cm="1">
        <f t="array" ref="I458">_xlfn.SWITCH(E458,"I","Sub-Junior","II","Sub-Junior", "III","Sub-Junior","IV","Junior","V","Junior",0)</f>
        <v>0</v>
      </c>
      <c r="J458" s="39"/>
      <c r="K458" s="39"/>
      <c r="L458" s="3"/>
      <c r="M458" s="3"/>
      <c r="N458" s="4">
        <f t="shared" si="14"/>
        <v>0</v>
      </c>
      <c r="O458" s="5"/>
    </row>
    <row r="459" spans="2:15" ht="18" customHeight="1" x14ac:dyDescent="0.3">
      <c r="B459" s="115">
        <f t="shared" si="15"/>
        <v>454</v>
      </c>
      <c r="C459" s="114"/>
      <c r="D459" s="2"/>
      <c r="E459" s="3"/>
      <c r="F459" s="3"/>
      <c r="G459" s="3"/>
      <c r="H459" s="3"/>
      <c r="I459" s="39" cm="1">
        <f t="array" ref="I459">_xlfn.SWITCH(E459,"I","Sub-Junior","II","Sub-Junior", "III","Sub-Junior","IV","Junior","V","Junior",0)</f>
        <v>0</v>
      </c>
      <c r="J459" s="39"/>
      <c r="K459" s="39"/>
      <c r="L459" s="3"/>
      <c r="M459" s="3"/>
      <c r="N459" s="4">
        <f t="shared" si="14"/>
        <v>0</v>
      </c>
      <c r="O459" s="5"/>
    </row>
    <row r="460" spans="2:15" ht="18" customHeight="1" x14ac:dyDescent="0.3">
      <c r="B460" s="115">
        <f t="shared" si="15"/>
        <v>455</v>
      </c>
      <c r="C460" s="114"/>
      <c r="D460" s="2"/>
      <c r="E460" s="3"/>
      <c r="F460" s="3"/>
      <c r="G460" s="3"/>
      <c r="H460" s="3"/>
      <c r="I460" s="39" cm="1">
        <f t="array" ref="I460">_xlfn.SWITCH(E460,"I","Sub-Junior","II","Sub-Junior", "III","Sub-Junior","IV","Junior","V","Junior",0)</f>
        <v>0</v>
      </c>
      <c r="J460" s="39"/>
      <c r="K460" s="39"/>
      <c r="L460" s="3"/>
      <c r="M460" s="3"/>
      <c r="N460" s="4">
        <f t="shared" si="14"/>
        <v>0</v>
      </c>
      <c r="O460" s="5"/>
    </row>
    <row r="461" spans="2:15" ht="18" customHeight="1" x14ac:dyDescent="0.3">
      <c r="B461" s="115">
        <f t="shared" si="15"/>
        <v>456</v>
      </c>
      <c r="C461" s="114"/>
      <c r="D461" s="2"/>
      <c r="E461" s="3"/>
      <c r="F461" s="3"/>
      <c r="G461" s="3"/>
      <c r="H461" s="3"/>
      <c r="I461" s="39" cm="1">
        <f t="array" ref="I461">_xlfn.SWITCH(E461,"I","Sub-Junior","II","Sub-Junior", "III","Sub-Junior","IV","Junior","V","Junior",0)</f>
        <v>0</v>
      </c>
      <c r="J461" s="39"/>
      <c r="K461" s="39"/>
      <c r="L461" s="3"/>
      <c r="M461" s="3"/>
      <c r="N461" s="4">
        <f t="shared" si="14"/>
        <v>0</v>
      </c>
      <c r="O461" s="5"/>
    </row>
    <row r="462" spans="2:15" ht="18" customHeight="1" x14ac:dyDescent="0.3">
      <c r="B462" s="115">
        <f t="shared" si="15"/>
        <v>457</v>
      </c>
      <c r="C462" s="114"/>
      <c r="D462" s="2"/>
      <c r="E462" s="3"/>
      <c r="F462" s="3"/>
      <c r="G462" s="3"/>
      <c r="H462" s="3"/>
      <c r="I462" s="39" cm="1">
        <f t="array" ref="I462">_xlfn.SWITCH(E462,"I","Sub-Junior","II","Sub-Junior", "III","Sub-Junior","IV","Junior","V","Junior",0)</f>
        <v>0</v>
      </c>
      <c r="J462" s="39"/>
      <c r="K462" s="39"/>
      <c r="L462" s="3"/>
      <c r="M462" s="3"/>
      <c r="N462" s="4">
        <f t="shared" si="14"/>
        <v>0</v>
      </c>
      <c r="O462" s="5"/>
    </row>
    <row r="463" spans="2:15" ht="18" customHeight="1" x14ac:dyDescent="0.3">
      <c r="B463" s="115">
        <f t="shared" si="15"/>
        <v>458</v>
      </c>
      <c r="C463" s="114"/>
      <c r="D463" s="2"/>
      <c r="E463" s="3"/>
      <c r="F463" s="3"/>
      <c r="G463" s="3"/>
      <c r="H463" s="3"/>
      <c r="I463" s="39" cm="1">
        <f t="array" ref="I463">_xlfn.SWITCH(E463,"I","Sub-Junior","II","Sub-Junior", "III","Sub-Junior","IV","Junior","V","Junior",0)</f>
        <v>0</v>
      </c>
      <c r="J463" s="39"/>
      <c r="K463" s="39"/>
      <c r="L463" s="3"/>
      <c r="M463" s="3"/>
      <c r="N463" s="4">
        <f t="shared" si="14"/>
        <v>0</v>
      </c>
      <c r="O463" s="5"/>
    </row>
    <row r="464" spans="2:15" ht="18" customHeight="1" x14ac:dyDescent="0.3">
      <c r="B464" s="115">
        <f t="shared" si="15"/>
        <v>459</v>
      </c>
      <c r="C464" s="114"/>
      <c r="D464" s="2"/>
      <c r="E464" s="3"/>
      <c r="F464" s="3"/>
      <c r="G464" s="3"/>
      <c r="H464" s="3"/>
      <c r="I464" s="39" cm="1">
        <f t="array" ref="I464">_xlfn.SWITCH(E464,"I","Sub-Junior","II","Sub-Junior", "III","Sub-Junior","IV","Junior","V","Junior",0)</f>
        <v>0</v>
      </c>
      <c r="J464" s="39"/>
      <c r="K464" s="39"/>
      <c r="L464" s="3"/>
      <c r="M464" s="3"/>
      <c r="N464" s="4">
        <f t="shared" si="14"/>
        <v>0</v>
      </c>
      <c r="O464" s="5"/>
    </row>
    <row r="465" spans="2:15" ht="18" customHeight="1" x14ac:dyDescent="0.3">
      <c r="B465" s="115">
        <f t="shared" si="15"/>
        <v>460</v>
      </c>
      <c r="C465" s="114"/>
      <c r="D465" s="2"/>
      <c r="E465" s="3"/>
      <c r="F465" s="3"/>
      <c r="G465" s="3"/>
      <c r="H465" s="3"/>
      <c r="I465" s="39" cm="1">
        <f t="array" ref="I465">_xlfn.SWITCH(E465,"I","Sub-Junior","II","Sub-Junior", "III","Sub-Junior","IV","Junior","V","Junior",0)</f>
        <v>0</v>
      </c>
      <c r="J465" s="39"/>
      <c r="K465" s="39"/>
      <c r="L465" s="3"/>
      <c r="M465" s="3"/>
      <c r="N465" s="4">
        <f t="shared" si="14"/>
        <v>0</v>
      </c>
      <c r="O465" s="5"/>
    </row>
    <row r="466" spans="2:15" ht="18" customHeight="1" x14ac:dyDescent="0.3">
      <c r="B466" s="115">
        <f t="shared" si="15"/>
        <v>461</v>
      </c>
      <c r="C466" s="114"/>
      <c r="D466" s="2"/>
      <c r="E466" s="3"/>
      <c r="F466" s="3"/>
      <c r="G466" s="3"/>
      <c r="H466" s="3"/>
      <c r="I466" s="39" cm="1">
        <f t="array" ref="I466">_xlfn.SWITCH(E466,"I","Sub-Junior","II","Sub-Junior", "III","Sub-Junior","IV","Junior","V","Junior",0)</f>
        <v>0</v>
      </c>
      <c r="J466" s="39"/>
      <c r="K466" s="39"/>
      <c r="L466" s="3"/>
      <c r="M466" s="3"/>
      <c r="N466" s="4">
        <f t="shared" si="14"/>
        <v>0</v>
      </c>
      <c r="O466" s="5"/>
    </row>
    <row r="467" spans="2:15" ht="18" customHeight="1" x14ac:dyDescent="0.3">
      <c r="B467" s="115">
        <f t="shared" si="15"/>
        <v>462</v>
      </c>
      <c r="C467" s="114"/>
      <c r="D467" s="2"/>
      <c r="E467" s="3"/>
      <c r="F467" s="3"/>
      <c r="G467" s="3"/>
      <c r="H467" s="3"/>
      <c r="I467" s="39" cm="1">
        <f t="array" ref="I467">_xlfn.SWITCH(E467,"I","Sub-Junior","II","Sub-Junior", "III","Sub-Junior","IV","Junior","V","Junior",0)</f>
        <v>0</v>
      </c>
      <c r="J467" s="39"/>
      <c r="K467" s="39"/>
      <c r="L467" s="3"/>
      <c r="M467" s="3"/>
      <c r="N467" s="4">
        <f t="shared" si="14"/>
        <v>0</v>
      </c>
      <c r="O467" s="5"/>
    </row>
    <row r="468" spans="2:15" ht="18" customHeight="1" x14ac:dyDescent="0.3">
      <c r="B468" s="115">
        <f t="shared" si="15"/>
        <v>463</v>
      </c>
      <c r="C468" s="114"/>
      <c r="D468" s="2"/>
      <c r="E468" s="3"/>
      <c r="F468" s="3"/>
      <c r="G468" s="3"/>
      <c r="H468" s="3"/>
      <c r="I468" s="39" cm="1">
        <f t="array" ref="I468">_xlfn.SWITCH(E468,"I","Sub-Junior","II","Sub-Junior", "III","Sub-Junior","IV","Junior","V","Junior",0)</f>
        <v>0</v>
      </c>
      <c r="J468" s="39"/>
      <c r="K468" s="39"/>
      <c r="L468" s="3"/>
      <c r="M468" s="3"/>
      <c r="N468" s="4">
        <f t="shared" si="14"/>
        <v>0</v>
      </c>
      <c r="O468" s="5"/>
    </row>
    <row r="469" spans="2:15" ht="18" customHeight="1" x14ac:dyDescent="0.3">
      <c r="B469" s="115">
        <f t="shared" si="15"/>
        <v>464</v>
      </c>
      <c r="C469" s="114"/>
      <c r="D469" s="2"/>
      <c r="E469" s="3"/>
      <c r="F469" s="3"/>
      <c r="G469" s="3"/>
      <c r="H469" s="3"/>
      <c r="I469" s="39" cm="1">
        <f t="array" ref="I469">_xlfn.SWITCH(E469,"I","Sub-Junior","II","Sub-Junior", "III","Sub-Junior","IV","Junior","V","Junior",0)</f>
        <v>0</v>
      </c>
      <c r="J469" s="39"/>
      <c r="K469" s="39"/>
      <c r="L469" s="3"/>
      <c r="M469" s="3"/>
      <c r="N469" s="4">
        <f t="shared" si="14"/>
        <v>0</v>
      </c>
      <c r="O469" s="5"/>
    </row>
    <row r="470" spans="2:15" ht="18" customHeight="1" x14ac:dyDescent="0.3">
      <c r="B470" s="115">
        <f t="shared" si="15"/>
        <v>465</v>
      </c>
      <c r="C470" s="114"/>
      <c r="D470" s="2"/>
      <c r="E470" s="3"/>
      <c r="F470" s="3"/>
      <c r="G470" s="3"/>
      <c r="H470" s="3"/>
      <c r="I470" s="39" cm="1">
        <f t="array" ref="I470">_xlfn.SWITCH(E470,"I","Sub-Junior","II","Sub-Junior", "III","Sub-Junior","IV","Junior","V","Junior",0)</f>
        <v>0</v>
      </c>
      <c r="J470" s="39"/>
      <c r="K470" s="39"/>
      <c r="L470" s="3"/>
      <c r="M470" s="3"/>
      <c r="N470" s="4">
        <f t="shared" si="14"/>
        <v>0</v>
      </c>
      <c r="O470" s="5"/>
    </row>
    <row r="471" spans="2:15" ht="18" customHeight="1" x14ac:dyDescent="0.3">
      <c r="B471" s="115">
        <f t="shared" si="15"/>
        <v>466</v>
      </c>
      <c r="C471" s="114"/>
      <c r="D471" s="2"/>
      <c r="E471" s="3"/>
      <c r="F471" s="3"/>
      <c r="G471" s="3"/>
      <c r="H471" s="3"/>
      <c r="I471" s="39" cm="1">
        <f t="array" ref="I471">_xlfn.SWITCH(E471,"I","Sub-Junior","II","Sub-Junior", "III","Sub-Junior","IV","Junior","V","Junior",0)</f>
        <v>0</v>
      </c>
      <c r="J471" s="39"/>
      <c r="K471" s="39"/>
      <c r="L471" s="3"/>
      <c r="M471" s="3"/>
      <c r="N471" s="4">
        <f t="shared" si="14"/>
        <v>0</v>
      </c>
      <c r="O471" s="5"/>
    </row>
    <row r="472" spans="2:15" ht="18" customHeight="1" x14ac:dyDescent="0.3">
      <c r="B472" s="115">
        <f t="shared" si="15"/>
        <v>467</v>
      </c>
      <c r="C472" s="114"/>
      <c r="D472" s="2"/>
      <c r="E472" s="3"/>
      <c r="F472" s="3"/>
      <c r="G472" s="3"/>
      <c r="H472" s="3"/>
      <c r="I472" s="39" cm="1">
        <f t="array" ref="I472">_xlfn.SWITCH(E472,"I","Sub-Junior","II","Sub-Junior", "III","Sub-Junior","IV","Junior","V","Junior",0)</f>
        <v>0</v>
      </c>
      <c r="J472" s="39"/>
      <c r="K472" s="39"/>
      <c r="L472" s="3"/>
      <c r="M472" s="3"/>
      <c r="N472" s="4">
        <f t="shared" si="14"/>
        <v>0</v>
      </c>
      <c r="O472" s="5"/>
    </row>
    <row r="473" spans="2:15" ht="18" customHeight="1" x14ac:dyDescent="0.3">
      <c r="B473" s="115">
        <f t="shared" si="15"/>
        <v>468</v>
      </c>
      <c r="C473" s="114"/>
      <c r="D473" s="2"/>
      <c r="E473" s="3"/>
      <c r="F473" s="3"/>
      <c r="G473" s="3"/>
      <c r="H473" s="3"/>
      <c r="I473" s="39" cm="1">
        <f t="array" ref="I473">_xlfn.SWITCH(E473,"I","Sub-Junior","II","Sub-Junior", "III","Sub-Junior","IV","Junior","V","Junior",0)</f>
        <v>0</v>
      </c>
      <c r="J473" s="39"/>
      <c r="K473" s="39"/>
      <c r="L473" s="3"/>
      <c r="M473" s="3"/>
      <c r="N473" s="4">
        <f t="shared" si="14"/>
        <v>0</v>
      </c>
      <c r="O473" s="5"/>
    </row>
    <row r="474" spans="2:15" ht="18" customHeight="1" x14ac:dyDescent="0.3">
      <c r="B474" s="115">
        <f t="shared" si="15"/>
        <v>469</v>
      </c>
      <c r="C474" s="114"/>
      <c r="D474" s="2"/>
      <c r="E474" s="3"/>
      <c r="F474" s="3"/>
      <c r="G474" s="3"/>
      <c r="H474" s="3"/>
      <c r="I474" s="39" cm="1">
        <f t="array" ref="I474">_xlfn.SWITCH(E474,"I","Sub-Junior","II","Sub-Junior", "III","Sub-Junior","IV","Junior","V","Junior",0)</f>
        <v>0</v>
      </c>
      <c r="J474" s="39"/>
      <c r="K474" s="39"/>
      <c r="L474" s="3"/>
      <c r="M474" s="3"/>
      <c r="N474" s="4">
        <f t="shared" si="14"/>
        <v>0</v>
      </c>
      <c r="O474" s="5"/>
    </row>
    <row r="475" spans="2:15" ht="18" customHeight="1" x14ac:dyDescent="0.3">
      <c r="B475" s="115">
        <f t="shared" si="15"/>
        <v>470</v>
      </c>
      <c r="C475" s="114"/>
      <c r="D475" s="2"/>
      <c r="E475" s="3"/>
      <c r="F475" s="3"/>
      <c r="G475" s="3"/>
      <c r="H475" s="3"/>
      <c r="I475" s="39" cm="1">
        <f t="array" ref="I475">_xlfn.SWITCH(E475,"I","Sub-Junior","II","Sub-Junior", "III","Sub-Junior","IV","Junior","V","Junior",0)</f>
        <v>0</v>
      </c>
      <c r="J475" s="39"/>
      <c r="K475" s="39"/>
      <c r="L475" s="3"/>
      <c r="M475" s="3"/>
      <c r="N475" s="4">
        <f t="shared" si="14"/>
        <v>0</v>
      </c>
      <c r="O475" s="5"/>
    </row>
    <row r="476" spans="2:15" ht="18" customHeight="1" x14ac:dyDescent="0.3">
      <c r="B476" s="115">
        <f t="shared" si="15"/>
        <v>471</v>
      </c>
      <c r="C476" s="114"/>
      <c r="D476" s="2"/>
      <c r="E476" s="3"/>
      <c r="F476" s="3"/>
      <c r="G476" s="3"/>
      <c r="H476" s="3"/>
      <c r="I476" s="39" cm="1">
        <f t="array" ref="I476">_xlfn.SWITCH(E476,"I","Sub-Junior","II","Sub-Junior", "III","Sub-Junior","IV","Junior","V","Junior",0)</f>
        <v>0</v>
      </c>
      <c r="J476" s="39"/>
      <c r="K476" s="39"/>
      <c r="L476" s="3"/>
      <c r="M476" s="3"/>
      <c r="N476" s="4">
        <f t="shared" si="14"/>
        <v>0</v>
      </c>
      <c r="O476" s="5"/>
    </row>
    <row r="477" spans="2:15" ht="18" customHeight="1" x14ac:dyDescent="0.3">
      <c r="B477" s="115">
        <f t="shared" si="15"/>
        <v>472</v>
      </c>
      <c r="C477" s="114"/>
      <c r="D477" s="2"/>
      <c r="E477" s="3"/>
      <c r="F477" s="3"/>
      <c r="G477" s="3"/>
      <c r="H477" s="3"/>
      <c r="I477" s="39" cm="1">
        <f t="array" ref="I477">_xlfn.SWITCH(E477,"I","Sub-Junior","II","Sub-Junior", "III","Sub-Junior","IV","Junior","V","Junior",0)</f>
        <v>0</v>
      </c>
      <c r="J477" s="39"/>
      <c r="K477" s="39"/>
      <c r="L477" s="3"/>
      <c r="M477" s="3"/>
      <c r="N477" s="4">
        <f t="shared" si="14"/>
        <v>0</v>
      </c>
      <c r="O477" s="5"/>
    </row>
    <row r="478" spans="2:15" ht="18" customHeight="1" x14ac:dyDescent="0.3">
      <c r="B478" s="115">
        <f t="shared" si="15"/>
        <v>473</v>
      </c>
      <c r="C478" s="114"/>
      <c r="D478" s="2"/>
      <c r="E478" s="3"/>
      <c r="F478" s="3"/>
      <c r="G478" s="3"/>
      <c r="H478" s="3"/>
      <c r="I478" s="39" cm="1">
        <f t="array" ref="I478">_xlfn.SWITCH(E478,"I","Sub-Junior","II","Sub-Junior", "III","Sub-Junior","IV","Junior","V","Junior",0)</f>
        <v>0</v>
      </c>
      <c r="J478" s="39"/>
      <c r="K478" s="39"/>
      <c r="L478" s="3"/>
      <c r="M478" s="3"/>
      <c r="N478" s="4">
        <f t="shared" si="14"/>
        <v>0</v>
      </c>
      <c r="O478" s="5"/>
    </row>
    <row r="479" spans="2:15" ht="18" customHeight="1" x14ac:dyDescent="0.3">
      <c r="B479" s="115">
        <f t="shared" si="15"/>
        <v>474</v>
      </c>
      <c r="C479" s="114"/>
      <c r="D479" s="2"/>
      <c r="E479" s="3"/>
      <c r="F479" s="3"/>
      <c r="G479" s="3"/>
      <c r="H479" s="3"/>
      <c r="I479" s="39" cm="1">
        <f t="array" ref="I479">_xlfn.SWITCH(E479,"I","Sub-Junior","II","Sub-Junior", "III","Sub-Junior","IV","Junior","V","Junior",0)</f>
        <v>0</v>
      </c>
      <c r="J479" s="39"/>
      <c r="K479" s="39"/>
      <c r="L479" s="3"/>
      <c r="M479" s="3"/>
      <c r="N479" s="4">
        <f t="shared" si="14"/>
        <v>0</v>
      </c>
      <c r="O479" s="5"/>
    </row>
    <row r="480" spans="2:15" ht="18" customHeight="1" x14ac:dyDescent="0.3">
      <c r="B480" s="115">
        <f t="shared" si="15"/>
        <v>475</v>
      </c>
      <c r="C480" s="114"/>
      <c r="D480" s="2"/>
      <c r="E480" s="3"/>
      <c r="F480" s="3"/>
      <c r="G480" s="3"/>
      <c r="H480" s="3"/>
      <c r="I480" s="39" cm="1">
        <f t="array" ref="I480">_xlfn.SWITCH(E480,"I","Sub-Junior","II","Sub-Junior", "III","Sub-Junior","IV","Junior","V","Junior",0)</f>
        <v>0</v>
      </c>
      <c r="J480" s="39"/>
      <c r="K480" s="39"/>
      <c r="L480" s="3"/>
      <c r="M480" s="3"/>
      <c r="N480" s="4">
        <f t="shared" si="14"/>
        <v>0</v>
      </c>
      <c r="O480" s="5"/>
    </row>
    <row r="481" spans="2:15" ht="18" customHeight="1" x14ac:dyDescent="0.3">
      <c r="B481" s="115">
        <f t="shared" si="15"/>
        <v>476</v>
      </c>
      <c r="C481" s="114"/>
      <c r="D481" s="2"/>
      <c r="E481" s="3"/>
      <c r="F481" s="3"/>
      <c r="G481" s="3"/>
      <c r="H481" s="3"/>
      <c r="I481" s="39" cm="1">
        <f t="array" ref="I481">_xlfn.SWITCH(E481,"I","Sub-Junior","II","Sub-Junior", "III","Sub-Junior","IV","Junior","V","Junior",0)</f>
        <v>0</v>
      </c>
      <c r="J481" s="39"/>
      <c r="K481" s="39"/>
      <c r="L481" s="3"/>
      <c r="M481" s="3"/>
      <c r="N481" s="4">
        <f t="shared" si="14"/>
        <v>0</v>
      </c>
      <c r="O481" s="5"/>
    </row>
    <row r="482" spans="2:15" ht="18" customHeight="1" x14ac:dyDescent="0.3">
      <c r="B482" s="115">
        <f t="shared" si="15"/>
        <v>477</v>
      </c>
      <c r="C482" s="114"/>
      <c r="D482" s="2"/>
      <c r="E482" s="3"/>
      <c r="F482" s="3"/>
      <c r="G482" s="3"/>
      <c r="H482" s="3"/>
      <c r="I482" s="39" cm="1">
        <f t="array" ref="I482">_xlfn.SWITCH(E482,"I","Sub-Junior","II","Sub-Junior", "III","Sub-Junior","IV","Junior","V","Junior",0)</f>
        <v>0</v>
      </c>
      <c r="J482" s="39"/>
      <c r="K482" s="39"/>
      <c r="L482" s="3"/>
      <c r="M482" s="3"/>
      <c r="N482" s="4">
        <f t="shared" si="14"/>
        <v>0</v>
      </c>
      <c r="O482" s="5"/>
    </row>
    <row r="483" spans="2:15" ht="18" customHeight="1" x14ac:dyDescent="0.3">
      <c r="B483" s="115">
        <f t="shared" si="15"/>
        <v>478</v>
      </c>
      <c r="C483" s="114"/>
      <c r="D483" s="2"/>
      <c r="E483" s="3"/>
      <c r="F483" s="3"/>
      <c r="G483" s="3"/>
      <c r="H483" s="3"/>
      <c r="I483" s="39" cm="1">
        <f t="array" ref="I483">_xlfn.SWITCH(E483,"I","Sub-Junior","II","Sub-Junior", "III","Sub-Junior","IV","Junior","V","Junior",0)</f>
        <v>0</v>
      </c>
      <c r="J483" s="39"/>
      <c r="K483" s="39"/>
      <c r="L483" s="3"/>
      <c r="M483" s="3"/>
      <c r="N483" s="4">
        <f t="shared" si="14"/>
        <v>0</v>
      </c>
      <c r="O483" s="5"/>
    </row>
    <row r="484" spans="2:15" ht="18" customHeight="1" x14ac:dyDescent="0.3">
      <c r="B484" s="115">
        <f t="shared" si="15"/>
        <v>479</v>
      </c>
      <c r="C484" s="114"/>
      <c r="D484" s="2"/>
      <c r="E484" s="3"/>
      <c r="F484" s="3"/>
      <c r="G484" s="3"/>
      <c r="H484" s="3"/>
      <c r="I484" s="39" cm="1">
        <f t="array" ref="I484">_xlfn.SWITCH(E484,"I","Sub-Junior","II","Sub-Junior", "III","Sub-Junior","IV","Junior","V","Junior",0)</f>
        <v>0</v>
      </c>
      <c r="J484" s="39"/>
      <c r="K484" s="39"/>
      <c r="L484" s="3"/>
      <c r="M484" s="3"/>
      <c r="N484" s="4">
        <f t="shared" si="14"/>
        <v>0</v>
      </c>
      <c r="O484" s="5"/>
    </row>
    <row r="485" spans="2:15" ht="18" customHeight="1" x14ac:dyDescent="0.3">
      <c r="B485" s="115">
        <f t="shared" si="15"/>
        <v>480</v>
      </c>
      <c r="C485" s="114"/>
      <c r="D485" s="2"/>
      <c r="E485" s="3"/>
      <c r="F485" s="3"/>
      <c r="G485" s="3"/>
      <c r="H485" s="3"/>
      <c r="I485" s="39" cm="1">
        <f t="array" ref="I485">_xlfn.SWITCH(E485,"I","Sub-Junior","II","Sub-Junior", "III","Sub-Junior","IV","Junior","V","Junior",0)</f>
        <v>0</v>
      </c>
      <c r="J485" s="39"/>
      <c r="K485" s="39"/>
      <c r="L485" s="3"/>
      <c r="M485" s="3"/>
      <c r="N485" s="4">
        <f t="shared" si="14"/>
        <v>0</v>
      </c>
      <c r="O485" s="5"/>
    </row>
    <row r="486" spans="2:15" ht="18" customHeight="1" x14ac:dyDescent="0.3">
      <c r="B486" s="115">
        <f t="shared" si="15"/>
        <v>481</v>
      </c>
      <c r="C486" s="114"/>
      <c r="D486" s="2"/>
      <c r="E486" s="3"/>
      <c r="F486" s="3"/>
      <c r="G486" s="3"/>
      <c r="H486" s="3"/>
      <c r="I486" s="39" cm="1">
        <f t="array" ref="I486">_xlfn.SWITCH(E486,"I","Sub-Junior","II","Sub-Junior", "III","Sub-Junior","IV","Junior","V","Junior",0)</f>
        <v>0</v>
      </c>
      <c r="J486" s="39"/>
      <c r="K486" s="39"/>
      <c r="L486" s="3"/>
      <c r="M486" s="3"/>
      <c r="N486" s="4">
        <f t="shared" si="14"/>
        <v>0</v>
      </c>
      <c r="O486" s="5"/>
    </row>
    <row r="487" spans="2:15" ht="18" customHeight="1" x14ac:dyDescent="0.3">
      <c r="B487" s="115">
        <f t="shared" si="15"/>
        <v>482</v>
      </c>
      <c r="C487" s="114"/>
      <c r="D487" s="2"/>
      <c r="E487" s="3"/>
      <c r="F487" s="3"/>
      <c r="G487" s="3"/>
      <c r="H487" s="3"/>
      <c r="I487" s="39" cm="1">
        <f t="array" ref="I487">_xlfn.SWITCH(E487,"I","Sub-Junior","II","Sub-Junior", "III","Sub-Junior","IV","Junior","V","Junior",0)</f>
        <v>0</v>
      </c>
      <c r="J487" s="39"/>
      <c r="K487" s="39"/>
      <c r="L487" s="3"/>
      <c r="M487" s="3"/>
      <c r="N487" s="4">
        <f t="shared" si="14"/>
        <v>0</v>
      </c>
      <c r="O487" s="5"/>
    </row>
    <row r="488" spans="2:15" ht="18" customHeight="1" x14ac:dyDescent="0.3">
      <c r="B488" s="115">
        <f t="shared" si="15"/>
        <v>483</v>
      </c>
      <c r="C488" s="114"/>
      <c r="D488" s="2"/>
      <c r="E488" s="3"/>
      <c r="F488" s="3"/>
      <c r="G488" s="3"/>
      <c r="H488" s="3"/>
      <c r="I488" s="39" cm="1">
        <f t="array" ref="I488">_xlfn.SWITCH(E488,"I","Sub-Junior","II","Sub-Junior", "III","Sub-Junior","IV","Junior","V","Junior",0)</f>
        <v>0</v>
      </c>
      <c r="J488" s="39"/>
      <c r="K488" s="39"/>
      <c r="L488" s="3"/>
      <c r="M488" s="3"/>
      <c r="N488" s="4">
        <f t="shared" si="14"/>
        <v>0</v>
      </c>
      <c r="O488" s="5"/>
    </row>
    <row r="489" spans="2:15" ht="18" customHeight="1" x14ac:dyDescent="0.3">
      <c r="B489" s="115">
        <f t="shared" si="15"/>
        <v>484</v>
      </c>
      <c r="C489" s="114"/>
      <c r="D489" s="2"/>
      <c r="E489" s="3"/>
      <c r="F489" s="3"/>
      <c r="G489" s="3"/>
      <c r="H489" s="3"/>
      <c r="I489" s="39" cm="1">
        <f t="array" ref="I489">_xlfn.SWITCH(E489,"I","Sub-Junior","II","Sub-Junior", "III","Sub-Junior","IV","Junior","V","Junior",0)</f>
        <v>0</v>
      </c>
      <c r="J489" s="39"/>
      <c r="K489" s="39"/>
      <c r="L489" s="3"/>
      <c r="M489" s="3"/>
      <c r="N489" s="4">
        <f t="shared" si="14"/>
        <v>0</v>
      </c>
      <c r="O489" s="5"/>
    </row>
    <row r="490" spans="2:15" ht="18" customHeight="1" x14ac:dyDescent="0.3">
      <c r="B490" s="115">
        <f t="shared" si="15"/>
        <v>485</v>
      </c>
      <c r="C490" s="114"/>
      <c r="D490" s="2"/>
      <c r="E490" s="3"/>
      <c r="F490" s="3"/>
      <c r="G490" s="3"/>
      <c r="H490" s="3"/>
      <c r="I490" s="39" cm="1">
        <f t="array" ref="I490">_xlfn.SWITCH(E490,"I","Sub-Junior","II","Sub-Junior", "III","Sub-Junior","IV","Junior","V","Junior",0)</f>
        <v>0</v>
      </c>
      <c r="J490" s="39"/>
      <c r="K490" s="39"/>
      <c r="L490" s="3"/>
      <c r="M490" s="3"/>
      <c r="N490" s="4">
        <f t="shared" si="14"/>
        <v>0</v>
      </c>
      <c r="O490" s="5"/>
    </row>
    <row r="491" spans="2:15" ht="18" customHeight="1" x14ac:dyDescent="0.3">
      <c r="B491" s="115">
        <f t="shared" si="15"/>
        <v>486</v>
      </c>
      <c r="C491" s="114"/>
      <c r="D491" s="2"/>
      <c r="E491" s="3"/>
      <c r="F491" s="3"/>
      <c r="G491" s="3"/>
      <c r="H491" s="3"/>
      <c r="I491" s="39" cm="1">
        <f t="array" ref="I491">_xlfn.SWITCH(E491,"I","Sub-Junior","II","Sub-Junior", "III","Sub-Junior","IV","Junior","V","Junior",0)</f>
        <v>0</v>
      </c>
      <c r="J491" s="39"/>
      <c r="K491" s="39"/>
      <c r="L491" s="3"/>
      <c r="M491" s="3"/>
      <c r="N491" s="4">
        <f t="shared" si="14"/>
        <v>0</v>
      </c>
      <c r="O491" s="5"/>
    </row>
    <row r="492" spans="2:15" ht="18" customHeight="1" x14ac:dyDescent="0.3">
      <c r="B492" s="115">
        <f t="shared" si="15"/>
        <v>487</v>
      </c>
      <c r="C492" s="114"/>
      <c r="D492" s="2"/>
      <c r="E492" s="3"/>
      <c r="F492" s="3"/>
      <c r="G492" s="3"/>
      <c r="H492" s="3"/>
      <c r="I492" s="39" cm="1">
        <f t="array" ref="I492">_xlfn.SWITCH(E492,"I","Sub-Junior","II","Sub-Junior", "III","Sub-Junior","IV","Junior","V","Junior",0)</f>
        <v>0</v>
      </c>
      <c r="J492" s="39"/>
      <c r="K492" s="39"/>
      <c r="L492" s="3"/>
      <c r="M492" s="3"/>
      <c r="N492" s="4">
        <f t="shared" si="14"/>
        <v>0</v>
      </c>
      <c r="O492" s="5"/>
    </row>
    <row r="493" spans="2:15" ht="18" customHeight="1" x14ac:dyDescent="0.3">
      <c r="B493" s="115">
        <f t="shared" si="15"/>
        <v>488</v>
      </c>
      <c r="C493" s="114"/>
      <c r="D493" s="2"/>
      <c r="E493" s="3"/>
      <c r="F493" s="3"/>
      <c r="G493" s="3"/>
      <c r="H493" s="3"/>
      <c r="I493" s="39" cm="1">
        <f t="array" ref="I493">_xlfn.SWITCH(E493,"I","Sub-Junior","II","Sub-Junior", "III","Sub-Junior","IV","Junior","V","Junior",0)</f>
        <v>0</v>
      </c>
      <c r="J493" s="39"/>
      <c r="K493" s="39"/>
      <c r="L493" s="3"/>
      <c r="M493" s="3"/>
      <c r="N493" s="4">
        <f t="shared" si="14"/>
        <v>0</v>
      </c>
      <c r="O493" s="5"/>
    </row>
    <row r="494" spans="2:15" ht="18" customHeight="1" x14ac:dyDescent="0.3">
      <c r="B494" s="115">
        <f t="shared" si="15"/>
        <v>489</v>
      </c>
      <c r="C494" s="114"/>
      <c r="D494" s="2"/>
      <c r="E494" s="3"/>
      <c r="F494" s="3"/>
      <c r="G494" s="3"/>
      <c r="H494" s="3"/>
      <c r="I494" s="39" cm="1">
        <f t="array" ref="I494">_xlfn.SWITCH(E494,"I","Sub-Junior","II","Sub-Junior", "III","Sub-Junior","IV","Junior","V","Junior",0)</f>
        <v>0</v>
      </c>
      <c r="J494" s="39"/>
      <c r="K494" s="39"/>
      <c r="L494" s="3"/>
      <c r="M494" s="3"/>
      <c r="N494" s="4">
        <f t="shared" si="14"/>
        <v>0</v>
      </c>
      <c r="O494" s="5"/>
    </row>
    <row r="495" spans="2:15" ht="18" customHeight="1" x14ac:dyDescent="0.3">
      <c r="B495" s="115">
        <f t="shared" si="15"/>
        <v>490</v>
      </c>
      <c r="C495" s="114"/>
      <c r="D495" s="2"/>
      <c r="E495" s="3"/>
      <c r="F495" s="3"/>
      <c r="G495" s="3"/>
      <c r="H495" s="3"/>
      <c r="I495" s="39" cm="1">
        <f t="array" ref="I495">_xlfn.SWITCH(E495,"I","Sub-Junior","II","Sub-Junior", "III","Sub-Junior","IV","Junior","V","Junior",0)</f>
        <v>0</v>
      </c>
      <c r="J495" s="39"/>
      <c r="K495" s="39"/>
      <c r="L495" s="3"/>
      <c r="M495" s="3"/>
      <c r="N495" s="4">
        <f t="shared" si="14"/>
        <v>0</v>
      </c>
      <c r="O495" s="5"/>
    </row>
    <row r="496" spans="2:15" ht="18" customHeight="1" x14ac:dyDescent="0.3">
      <c r="B496" s="115">
        <f t="shared" si="15"/>
        <v>491</v>
      </c>
      <c r="C496" s="114"/>
      <c r="D496" s="2"/>
      <c r="E496" s="3"/>
      <c r="F496" s="3"/>
      <c r="G496" s="3"/>
      <c r="H496" s="3"/>
      <c r="I496" s="39" cm="1">
        <f t="array" ref="I496">_xlfn.SWITCH(E496,"I","Sub-Junior","II","Sub-Junior", "III","Sub-Junior","IV","Junior","V","Junior",0)</f>
        <v>0</v>
      </c>
      <c r="J496" s="39"/>
      <c r="K496" s="39"/>
      <c r="L496" s="3"/>
      <c r="M496" s="3"/>
      <c r="N496" s="4">
        <f t="shared" si="14"/>
        <v>0</v>
      </c>
      <c r="O496" s="5"/>
    </row>
    <row r="497" spans="2:15" ht="18" customHeight="1" x14ac:dyDescent="0.3">
      <c r="B497" s="115">
        <f t="shared" si="15"/>
        <v>492</v>
      </c>
      <c r="C497" s="114"/>
      <c r="D497" s="2"/>
      <c r="E497" s="3"/>
      <c r="F497" s="3"/>
      <c r="G497" s="3"/>
      <c r="H497" s="3"/>
      <c r="I497" s="39" cm="1">
        <f t="array" ref="I497">_xlfn.SWITCH(E497,"I","Sub-Junior","II","Sub-Junior", "III","Sub-Junior","IV","Junior","V","Junior",0)</f>
        <v>0</v>
      </c>
      <c r="J497" s="39"/>
      <c r="K497" s="39"/>
      <c r="L497" s="3"/>
      <c r="M497" s="3"/>
      <c r="N497" s="4">
        <f t="shared" si="14"/>
        <v>0</v>
      </c>
      <c r="O497" s="5"/>
    </row>
    <row r="498" spans="2:15" ht="18" customHeight="1" x14ac:dyDescent="0.3">
      <c r="B498" s="115">
        <f t="shared" si="15"/>
        <v>493</v>
      </c>
      <c r="C498" s="114"/>
      <c r="D498" s="2"/>
      <c r="E498" s="3"/>
      <c r="F498" s="3"/>
      <c r="G498" s="3"/>
      <c r="H498" s="3"/>
      <c r="I498" s="39" cm="1">
        <f t="array" ref="I498">_xlfn.SWITCH(E498,"I","Sub-Junior","II","Sub-Junior", "III","Sub-Junior","IV","Junior","V","Junior",0)</f>
        <v>0</v>
      </c>
      <c r="J498" s="39"/>
      <c r="K498" s="39"/>
      <c r="L498" s="3"/>
      <c r="M498" s="3"/>
      <c r="N498" s="4">
        <f t="shared" si="14"/>
        <v>0</v>
      </c>
      <c r="O498" s="5"/>
    </row>
    <row r="499" spans="2:15" ht="18" customHeight="1" x14ac:dyDescent="0.3">
      <c r="B499" s="115">
        <f t="shared" si="15"/>
        <v>494</v>
      </c>
      <c r="C499" s="114"/>
      <c r="D499" s="2"/>
      <c r="E499" s="3"/>
      <c r="F499" s="3"/>
      <c r="G499" s="3"/>
      <c r="H499" s="3"/>
      <c r="I499" s="39" cm="1">
        <f t="array" ref="I499">_xlfn.SWITCH(E499,"I","Sub-Junior","II","Sub-Junior", "III","Sub-Junior","IV","Junior","V","Junior",0)</f>
        <v>0</v>
      </c>
      <c r="J499" s="39"/>
      <c r="K499" s="39"/>
      <c r="L499" s="3"/>
      <c r="M499" s="3"/>
      <c r="N499" s="4">
        <f t="shared" si="14"/>
        <v>0</v>
      </c>
      <c r="O499" s="5"/>
    </row>
    <row r="500" spans="2:15" ht="18" customHeight="1" x14ac:dyDescent="0.3">
      <c r="B500" s="115">
        <f t="shared" si="15"/>
        <v>495</v>
      </c>
      <c r="C500" s="114"/>
      <c r="D500" s="2"/>
      <c r="E500" s="3"/>
      <c r="F500" s="3"/>
      <c r="G500" s="3"/>
      <c r="H500" s="3"/>
      <c r="I500" s="39" cm="1">
        <f t="array" ref="I500">_xlfn.SWITCH(E500,"I","Sub-Junior","II","Sub-Junior", "III","Sub-Junior","IV","Junior","V","Junior",0)</f>
        <v>0</v>
      </c>
      <c r="J500" s="39"/>
      <c r="K500" s="39"/>
      <c r="L500" s="3"/>
      <c r="M500" s="3"/>
      <c r="N500" s="4">
        <f t="shared" si="14"/>
        <v>0</v>
      </c>
      <c r="O500" s="5"/>
    </row>
    <row r="501" spans="2:15" ht="18" customHeight="1" x14ac:dyDescent="0.3">
      <c r="B501" s="115">
        <f t="shared" si="15"/>
        <v>496</v>
      </c>
      <c r="C501" s="114"/>
      <c r="D501" s="2"/>
      <c r="E501" s="3"/>
      <c r="F501" s="3"/>
      <c r="G501" s="3"/>
      <c r="H501" s="3"/>
      <c r="I501" s="39" cm="1">
        <f t="array" ref="I501">_xlfn.SWITCH(E501,"I","Sub-Junior","II","Sub-Junior", "III","Sub-Junior","IV","Junior","V","Junior",0)</f>
        <v>0</v>
      </c>
      <c r="J501" s="39"/>
      <c r="K501" s="39"/>
      <c r="L501" s="3"/>
      <c r="M501" s="3"/>
      <c r="N501" s="4">
        <f t="shared" si="14"/>
        <v>0</v>
      </c>
      <c r="O501" s="5"/>
    </row>
    <row r="502" spans="2:15" ht="18" customHeight="1" x14ac:dyDescent="0.3">
      <c r="B502" s="115">
        <f t="shared" si="15"/>
        <v>497</v>
      </c>
      <c r="C502" s="114"/>
      <c r="D502" s="2"/>
      <c r="E502" s="3"/>
      <c r="F502" s="3"/>
      <c r="G502" s="3"/>
      <c r="H502" s="3"/>
      <c r="I502" s="39" cm="1">
        <f t="array" ref="I502">_xlfn.SWITCH(E502,"I","Sub-Junior","II","Sub-Junior", "III","Sub-Junior","IV","Junior","V","Junior",0)</f>
        <v>0</v>
      </c>
      <c r="J502" s="39"/>
      <c r="K502" s="39"/>
      <c r="L502" s="3"/>
      <c r="M502" s="3"/>
      <c r="N502" s="4">
        <f t="shared" si="14"/>
        <v>0</v>
      </c>
      <c r="O502" s="5"/>
    </row>
    <row r="503" spans="2:15" ht="18" customHeight="1" x14ac:dyDescent="0.3">
      <c r="B503" s="115">
        <f t="shared" si="15"/>
        <v>498</v>
      </c>
      <c r="C503" s="114"/>
      <c r="D503" s="2"/>
      <c r="E503" s="3"/>
      <c r="F503" s="3"/>
      <c r="G503" s="3"/>
      <c r="H503" s="3"/>
      <c r="I503" s="39" cm="1">
        <f t="array" ref="I503">_xlfn.SWITCH(E503,"I","Sub-Junior","II","Sub-Junior", "III","Sub-Junior","IV","Junior","V","Junior",0)</f>
        <v>0</v>
      </c>
      <c r="J503" s="39"/>
      <c r="K503" s="39"/>
      <c r="L503" s="3"/>
      <c r="M503" s="3"/>
      <c r="N503" s="4">
        <f t="shared" si="14"/>
        <v>0</v>
      </c>
      <c r="O503" s="5"/>
    </row>
    <row r="504" spans="2:15" ht="18" customHeight="1" x14ac:dyDescent="0.3">
      <c r="B504" s="115">
        <f t="shared" si="15"/>
        <v>499</v>
      </c>
      <c r="C504" s="114"/>
      <c r="D504" s="2"/>
      <c r="E504" s="3"/>
      <c r="F504" s="3"/>
      <c r="G504" s="3"/>
      <c r="H504" s="3"/>
      <c r="I504" s="39" cm="1">
        <f t="array" ref="I504">_xlfn.SWITCH(E504,"I","Sub-Junior","II","Sub-Junior", "III","Sub-Junior","IV","Junior","V","Junior",0)</f>
        <v>0</v>
      </c>
      <c r="J504" s="39"/>
      <c r="K504" s="39"/>
      <c r="L504" s="3"/>
      <c r="M504" s="3"/>
      <c r="N504" s="4">
        <f t="shared" si="14"/>
        <v>0</v>
      </c>
      <c r="O504" s="5"/>
    </row>
    <row r="505" spans="2:15" ht="18" customHeight="1" x14ac:dyDescent="0.3">
      <c r="B505" s="115">
        <f t="shared" si="15"/>
        <v>500</v>
      </c>
      <c r="C505" s="114"/>
      <c r="D505" s="2"/>
      <c r="E505" s="3"/>
      <c r="F505" s="3"/>
      <c r="G505" s="3"/>
      <c r="H505" s="3"/>
      <c r="I505" s="39" cm="1">
        <f t="array" ref="I505">_xlfn.SWITCH(E505,"I","Sub-Junior","II","Sub-Junior", "III","Sub-Junior","IV","Junior","V","Junior",0)</f>
        <v>0</v>
      </c>
      <c r="J505" s="39"/>
      <c r="K505" s="39"/>
      <c r="L505" s="3"/>
      <c r="M505" s="3"/>
      <c r="N505" s="4">
        <f t="shared" si="14"/>
        <v>0</v>
      </c>
      <c r="O505" s="5"/>
    </row>
    <row r="506" spans="2:15" ht="18" customHeight="1" x14ac:dyDescent="0.3">
      <c r="B506" s="115">
        <f t="shared" si="15"/>
        <v>501</v>
      </c>
      <c r="C506" s="114"/>
      <c r="D506" s="2"/>
      <c r="E506" s="3"/>
      <c r="F506" s="3"/>
      <c r="G506" s="3"/>
      <c r="H506" s="3"/>
      <c r="I506" s="39" cm="1">
        <f t="array" ref="I506">_xlfn.SWITCH(E506,"I","Sub-Junior","II","Sub-Junior", "III","Sub-Junior","IV","Junior","V","Junior",0)</f>
        <v>0</v>
      </c>
      <c r="J506" s="39"/>
      <c r="K506" s="39"/>
      <c r="L506" s="3"/>
      <c r="M506" s="3"/>
      <c r="N506" s="4">
        <f t="shared" si="14"/>
        <v>0</v>
      </c>
      <c r="O506" s="5"/>
    </row>
    <row r="507" spans="2:15" ht="18" customHeight="1" x14ac:dyDescent="0.3">
      <c r="B507" s="115">
        <f t="shared" si="15"/>
        <v>502</v>
      </c>
      <c r="C507" s="114"/>
      <c r="D507" s="2"/>
      <c r="E507" s="3"/>
      <c r="F507" s="3"/>
      <c r="G507" s="3"/>
      <c r="H507" s="3"/>
      <c r="I507" s="39" cm="1">
        <f t="array" ref="I507">_xlfn.SWITCH(E507,"I","Sub-Junior","II","Sub-Junior", "III","Sub-Junior","IV","Junior","V","Junior",0)</f>
        <v>0</v>
      </c>
      <c r="J507" s="39"/>
      <c r="K507" s="39"/>
      <c r="L507" s="3"/>
      <c r="M507" s="3"/>
      <c r="N507" s="4">
        <f t="shared" si="14"/>
        <v>0</v>
      </c>
      <c r="O507" s="5"/>
    </row>
    <row r="508" spans="2:15" ht="18" customHeight="1" x14ac:dyDescent="0.3">
      <c r="B508" s="115">
        <f t="shared" si="15"/>
        <v>503</v>
      </c>
      <c r="C508" s="114"/>
      <c r="D508" s="2"/>
      <c r="E508" s="3"/>
      <c r="F508" s="3"/>
      <c r="G508" s="3"/>
      <c r="H508" s="3"/>
      <c r="I508" s="39" cm="1">
        <f t="array" ref="I508">_xlfn.SWITCH(E508,"I","Sub-Junior","II","Sub-Junior", "III","Sub-Junior","IV","Junior","V","Junior",0)</f>
        <v>0</v>
      </c>
      <c r="J508" s="39"/>
      <c r="K508" s="39"/>
      <c r="L508" s="3"/>
      <c r="M508" s="3"/>
      <c r="N508" s="4">
        <f t="shared" si="14"/>
        <v>0</v>
      </c>
      <c r="O508" s="5"/>
    </row>
    <row r="509" spans="2:15" ht="18" customHeight="1" x14ac:dyDescent="0.3">
      <c r="B509" s="115">
        <f t="shared" si="15"/>
        <v>504</v>
      </c>
      <c r="C509" s="114"/>
      <c r="D509" s="2"/>
      <c r="E509" s="3"/>
      <c r="F509" s="3"/>
      <c r="G509" s="3"/>
      <c r="H509" s="3"/>
      <c r="I509" s="39" cm="1">
        <f t="array" ref="I509">_xlfn.SWITCH(E509,"I","Sub-Junior","II","Sub-Junior", "III","Sub-Junior","IV","Junior","V","Junior",0)</f>
        <v>0</v>
      </c>
      <c r="J509" s="39"/>
      <c r="K509" s="39"/>
      <c r="L509" s="3"/>
      <c r="M509" s="3"/>
      <c r="N509" s="4">
        <f t="shared" si="14"/>
        <v>0</v>
      </c>
      <c r="O509" s="5"/>
    </row>
    <row r="510" spans="2:15" ht="18" customHeight="1" x14ac:dyDescent="0.3">
      <c r="B510" s="115">
        <f t="shared" si="15"/>
        <v>505</v>
      </c>
      <c r="C510" s="114"/>
      <c r="D510" s="2"/>
      <c r="E510" s="3"/>
      <c r="F510" s="3"/>
      <c r="G510" s="3"/>
      <c r="H510" s="3"/>
      <c r="I510" s="39" cm="1">
        <f t="array" ref="I510">_xlfn.SWITCH(E510,"I","Sub-Junior","II","Sub-Junior", "III","Sub-Junior","IV","Junior","V","Junior",0)</f>
        <v>0</v>
      </c>
      <c r="J510" s="39"/>
      <c r="K510" s="39"/>
      <c r="L510" s="3"/>
      <c r="M510" s="3"/>
      <c r="N510" s="4">
        <f t="shared" si="14"/>
        <v>0</v>
      </c>
      <c r="O510" s="5"/>
    </row>
    <row r="511" spans="2:15" ht="18" customHeight="1" x14ac:dyDescent="0.3">
      <c r="B511" s="115">
        <f t="shared" si="15"/>
        <v>506</v>
      </c>
      <c r="C511" s="114"/>
      <c r="D511" s="2"/>
      <c r="E511" s="3"/>
      <c r="F511" s="3"/>
      <c r="G511" s="3"/>
      <c r="H511" s="3"/>
      <c r="I511" s="39" cm="1">
        <f t="array" ref="I511">_xlfn.SWITCH(E511,"I","Sub-Junior","II","Sub-Junior", "III","Sub-Junior","IV","Junior","V","Junior",0)</f>
        <v>0</v>
      </c>
      <c r="J511" s="39"/>
      <c r="K511" s="39"/>
      <c r="L511" s="3"/>
      <c r="M511" s="3"/>
      <c r="N511" s="4">
        <f t="shared" si="14"/>
        <v>0</v>
      </c>
      <c r="O511" s="5"/>
    </row>
    <row r="512" spans="2:15" ht="18" customHeight="1" x14ac:dyDescent="0.3">
      <c r="B512" s="115">
        <f t="shared" si="15"/>
        <v>507</v>
      </c>
      <c r="C512" s="114"/>
      <c r="D512" s="2"/>
      <c r="E512" s="3"/>
      <c r="F512" s="3"/>
      <c r="G512" s="3"/>
      <c r="H512" s="3"/>
      <c r="I512" s="39" cm="1">
        <f t="array" ref="I512">_xlfn.SWITCH(E512,"I","Sub-Junior","II","Sub-Junior", "III","Sub-Junior","IV","Junior","V","Junior",0)</f>
        <v>0</v>
      </c>
      <c r="J512" s="39"/>
      <c r="K512" s="39"/>
      <c r="L512" s="3"/>
      <c r="M512" s="3"/>
      <c r="N512" s="4">
        <f t="shared" si="14"/>
        <v>0</v>
      </c>
      <c r="O512" s="5"/>
    </row>
    <row r="513" spans="2:15" ht="18" customHeight="1" x14ac:dyDescent="0.3">
      <c r="B513" s="115">
        <f t="shared" si="15"/>
        <v>508</v>
      </c>
      <c r="C513" s="114"/>
      <c r="D513" s="2"/>
      <c r="E513" s="3"/>
      <c r="F513" s="3"/>
      <c r="G513" s="3"/>
      <c r="H513" s="3"/>
      <c r="I513" s="39" cm="1">
        <f t="array" ref="I513">_xlfn.SWITCH(E513,"I","Sub-Junior","II","Sub-Junior", "III","Sub-Junior","IV","Junior","V","Junior",0)</f>
        <v>0</v>
      </c>
      <c r="J513" s="39"/>
      <c r="K513" s="39"/>
      <c r="L513" s="3"/>
      <c r="M513" s="3"/>
      <c r="N513" s="4">
        <f t="shared" si="14"/>
        <v>0</v>
      </c>
      <c r="O513" s="5"/>
    </row>
    <row r="514" spans="2:15" ht="18" customHeight="1" x14ac:dyDescent="0.3">
      <c r="B514" s="115">
        <f t="shared" si="15"/>
        <v>509</v>
      </c>
      <c r="C514" s="114"/>
      <c r="D514" s="2"/>
      <c r="E514" s="3"/>
      <c r="F514" s="3"/>
      <c r="G514" s="3"/>
      <c r="H514" s="3"/>
      <c r="I514" s="39" cm="1">
        <f t="array" ref="I514">_xlfn.SWITCH(E514,"I","Sub-Junior","II","Sub-Junior", "III","Sub-Junior","IV","Junior","V","Junior",0)</f>
        <v>0</v>
      </c>
      <c r="J514" s="39"/>
      <c r="K514" s="39"/>
      <c r="L514" s="3"/>
      <c r="M514" s="3"/>
      <c r="N514" s="4">
        <f t="shared" si="14"/>
        <v>0</v>
      </c>
      <c r="O514" s="5"/>
    </row>
    <row r="515" spans="2:15" ht="18" customHeight="1" x14ac:dyDescent="0.3">
      <c r="B515" s="115">
        <f t="shared" si="15"/>
        <v>510</v>
      </c>
      <c r="C515" s="114"/>
      <c r="D515" s="2"/>
      <c r="E515" s="3"/>
      <c r="F515" s="3"/>
      <c r="G515" s="3"/>
      <c r="H515" s="3"/>
      <c r="I515" s="39" cm="1">
        <f t="array" ref="I515">_xlfn.SWITCH(E515,"I","Sub-Junior","II","Sub-Junior", "III","Sub-Junior","IV","Junior","V","Junior",0)</f>
        <v>0</v>
      </c>
      <c r="J515" s="39"/>
      <c r="K515" s="39"/>
      <c r="L515" s="3"/>
      <c r="M515" s="3"/>
      <c r="N515" s="4">
        <f t="shared" si="14"/>
        <v>0</v>
      </c>
      <c r="O515" s="5"/>
    </row>
    <row r="516" spans="2:15" ht="27" customHeight="1" x14ac:dyDescent="0.3">
      <c r="B516" s="7"/>
      <c r="C516" s="7"/>
      <c r="D516" s="7"/>
      <c r="E516" s="8"/>
      <c r="F516" s="8"/>
      <c r="G516" s="8"/>
      <c r="H516" s="8"/>
      <c r="I516" s="1">
        <f>SUM(I6:I515)</f>
        <v>0</v>
      </c>
      <c r="J516" s="1"/>
      <c r="K516" s="1"/>
      <c r="L516" s="7"/>
      <c r="M516" s="8"/>
      <c r="N516" s="116">
        <f>SUM(N6:N515)</f>
        <v>0</v>
      </c>
      <c r="O516"/>
    </row>
  </sheetData>
  <sheetProtection algorithmName="SHA-512" hashValue="X7TpJRalqg5iz8/MXpZZdZ5IvOhqlt607TpdAI/Xo7NHAYzuboBGa2xfyofXCxpCjcpm+59sqBN/OqfWAb+Npw==" saltValue="bjv9Qn9EP8xWnXSJ17j57Q==" spinCount="100000" sheet="1" objects="1" scenarios="1"/>
  <mergeCells count="8">
    <mergeCell ref="B1:N1"/>
    <mergeCell ref="S6:S7"/>
    <mergeCell ref="R6:R7"/>
    <mergeCell ref="E3:N3"/>
    <mergeCell ref="E4:N4"/>
    <mergeCell ref="B2:N2"/>
    <mergeCell ref="D3:D4"/>
    <mergeCell ref="B3:C4"/>
  </mergeCells>
  <dataValidations count="3">
    <dataValidation type="list" allowBlank="1" showInputMessage="1" showErrorMessage="1" sqref="E6:E515" xr:uid="{50A09C2E-463E-4B56-8A9C-11F207D43957}">
      <formula1>"I,II,III,IV,V"</formula1>
    </dataValidation>
    <dataValidation type="list" allowBlank="1" showInputMessage="1" showErrorMessage="1" sqref="L6:L515" xr:uid="{E51E2740-9C79-412A-8AE1-9D18C1F2C4AC}">
      <formula1>"Male,Female"</formula1>
    </dataValidation>
    <dataValidation type="list" allowBlank="1" showInputMessage="1" showErrorMessage="1" sqref="M6:M515" xr:uid="{770FCB8D-F74E-41F2-9AF3-EAF4F3B19B7E}">
      <formula1>"Printed book, E book"</formula1>
    </dataValidation>
  </dataValidations>
  <pageMargins left="0.39370078740157483" right="0.11811023622047245" top="0.39370078740157483" bottom="0.55118110236220474" header="0" footer="0"/>
  <pageSetup paperSize="9" scale="90" fitToHeight="0" orientation="portrait" r:id="rId1"/>
  <headerFooter>
    <oddFooter>&amp;LMental Math Test-2026&amp;RPage: &amp;P</oddFooter>
    <firstHeader>&amp;C&amp;G</firstHead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17FD7-1ACF-4A0D-8B2D-E3FE33278B03}">
  <sheetPr>
    <tabColor theme="9" tint="-0.249977111117893"/>
  </sheetPr>
  <dimension ref="B1:R516"/>
  <sheetViews>
    <sheetView workbookViewId="0">
      <pane ySplit="5" topLeftCell="A6" activePane="bottomLeft" state="frozen"/>
      <selection activeCell="B10" sqref="B10:F10"/>
      <selection pane="bottomLeft" activeCell="Q3" sqref="Q3"/>
    </sheetView>
  </sheetViews>
  <sheetFormatPr defaultRowHeight="14.4" x14ac:dyDescent="0.3"/>
  <cols>
    <col min="1" max="1" width="0.77734375" customWidth="1"/>
    <col min="2" max="2" width="6.5546875" customWidth="1"/>
    <col min="3" max="3" width="10.21875" hidden="1" customWidth="1"/>
    <col min="4" max="4" width="37.109375" customWidth="1"/>
    <col min="5" max="5" width="8.6640625" style="5" customWidth="1"/>
    <col min="6" max="8" width="8.6640625" style="5" hidden="1" customWidth="1"/>
    <col min="9" max="9" width="10.77734375" style="5" customWidth="1"/>
    <col min="10" max="11" width="10.77734375" style="5" hidden="1" customWidth="1"/>
    <col min="12" max="12" width="10.33203125" customWidth="1"/>
    <col min="13" max="13" width="16.6640625" style="5" customWidth="1"/>
    <col min="14" max="14" width="16.6640625" customWidth="1"/>
    <col min="15" max="15" width="8.44140625" customWidth="1"/>
    <col min="16" max="16" width="7.21875" customWidth="1"/>
    <col min="19" max="19" width="14.109375" customWidth="1"/>
    <col min="20" max="20" width="7.109375" customWidth="1"/>
  </cols>
  <sheetData>
    <row r="1" spans="2:18" ht="111.6" customHeight="1" thickBot="1" x14ac:dyDescent="0.65"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</row>
    <row r="2" spans="2:18" ht="24" customHeight="1" x14ac:dyDescent="0.3">
      <c r="B2" s="191" t="s">
        <v>63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</row>
    <row r="3" spans="2:18" ht="27" customHeight="1" x14ac:dyDescent="0.3">
      <c r="B3" s="144"/>
      <c r="C3" s="195"/>
      <c r="D3" s="142" t="s">
        <v>19</v>
      </c>
      <c r="E3" s="193">
        <f>'Ttl Payment'!B5</f>
        <v>0</v>
      </c>
      <c r="F3" s="194"/>
      <c r="G3" s="194"/>
      <c r="H3" s="194"/>
      <c r="I3" s="194"/>
      <c r="J3" s="194"/>
      <c r="K3" s="194"/>
      <c r="L3" s="194"/>
      <c r="M3" s="194"/>
      <c r="N3" s="194"/>
    </row>
    <row r="4" spans="2:18" ht="23.4" customHeight="1" x14ac:dyDescent="0.3">
      <c r="B4" s="146"/>
      <c r="C4" s="196"/>
      <c r="D4" s="143"/>
      <c r="E4" s="193">
        <f>'Ttl Payment'!B6</f>
        <v>0</v>
      </c>
      <c r="F4" s="194"/>
      <c r="G4" s="194"/>
      <c r="H4" s="194"/>
      <c r="I4" s="194"/>
      <c r="J4" s="194"/>
      <c r="K4" s="194"/>
      <c r="L4" s="194"/>
      <c r="M4" s="194"/>
      <c r="N4" s="194"/>
    </row>
    <row r="5" spans="2:18" ht="61.8" customHeight="1" x14ac:dyDescent="0.3">
      <c r="B5" s="118" t="s">
        <v>5</v>
      </c>
      <c r="C5" s="119" t="s">
        <v>41</v>
      </c>
      <c r="D5" s="120" t="s">
        <v>0</v>
      </c>
      <c r="E5" s="121" t="s">
        <v>7</v>
      </c>
      <c r="F5" s="121" t="s">
        <v>52</v>
      </c>
      <c r="G5" s="121" t="s">
        <v>37</v>
      </c>
      <c r="H5" s="121" t="s">
        <v>44</v>
      </c>
      <c r="I5" s="122" t="s">
        <v>33</v>
      </c>
      <c r="J5" s="123" t="s">
        <v>53</v>
      </c>
      <c r="K5" s="123" t="s">
        <v>54</v>
      </c>
      <c r="L5" s="121" t="s">
        <v>6</v>
      </c>
      <c r="M5" s="120" t="s">
        <v>17</v>
      </c>
      <c r="N5" s="125" t="s">
        <v>1</v>
      </c>
    </row>
    <row r="6" spans="2:18" ht="18" customHeight="1" x14ac:dyDescent="0.3">
      <c r="B6" s="15">
        <v>1</v>
      </c>
      <c r="C6" s="50"/>
      <c r="D6" s="2"/>
      <c r="E6" s="3"/>
      <c r="F6" s="3"/>
      <c r="G6" s="3"/>
      <c r="H6" s="3"/>
      <c r="I6" s="42" cm="1">
        <f t="array" ref="I6">_xlfn.SWITCH(E6,"I","Sub-Junior","II","Sub-Junior", "III","Sub-Junior",0)</f>
        <v>0</v>
      </c>
      <c r="J6" s="42"/>
      <c r="K6" s="42"/>
      <c r="L6" s="3"/>
      <c r="M6" s="3"/>
      <c r="N6" s="4">
        <f>IF(M6="Printed book",230,IF(M6="E-book",155,0))</f>
        <v>0</v>
      </c>
      <c r="O6" s="32" t="s">
        <v>9</v>
      </c>
      <c r="P6" s="33">
        <f>N516</f>
        <v>0</v>
      </c>
      <c r="Q6" s="133" t="s">
        <v>8</v>
      </c>
    </row>
    <row r="7" spans="2:18" ht="18" customHeight="1" x14ac:dyDescent="0.3">
      <c r="B7" s="16">
        <f>B6+1</f>
        <v>2</v>
      </c>
      <c r="C7" s="45"/>
      <c r="D7" s="2"/>
      <c r="E7" s="3"/>
      <c r="F7" s="3"/>
      <c r="G7" s="3"/>
      <c r="H7" s="3"/>
      <c r="I7" s="42" cm="1">
        <f t="array" ref="I7">_xlfn.SWITCH(E7,"I","Sub-Junior","II","Sub-Junior", "III","Sub-Junior",0)</f>
        <v>0</v>
      </c>
      <c r="J7" s="42"/>
      <c r="K7" s="42"/>
      <c r="L7" s="3"/>
      <c r="M7" s="3"/>
      <c r="N7" s="4">
        <f t="shared" ref="N7:N70" si="0">IF(M7="Printed book",230,IF(M7="E-book",155,0))</f>
        <v>0</v>
      </c>
      <c r="Q7" s="134"/>
      <c r="R7" s="6" t="s">
        <v>18</v>
      </c>
    </row>
    <row r="8" spans="2:18" ht="18" customHeight="1" x14ac:dyDescent="0.3">
      <c r="B8" s="16">
        <f t="shared" ref="B8:B71" si="1">B7+1</f>
        <v>3</v>
      </c>
      <c r="C8" s="45"/>
      <c r="D8" s="2"/>
      <c r="E8" s="3"/>
      <c r="F8" s="3"/>
      <c r="G8" s="3"/>
      <c r="H8" s="3"/>
      <c r="I8" s="42" cm="1">
        <f t="array" ref="I8">_xlfn.SWITCH(E8,"I","Sub-Junior","II","Sub-Junior", "III","Sub-Junior",0)</f>
        <v>0</v>
      </c>
      <c r="J8" s="42"/>
      <c r="K8" s="42"/>
      <c r="L8" s="3"/>
      <c r="M8" s="3"/>
      <c r="N8" s="4">
        <f t="shared" si="0"/>
        <v>0</v>
      </c>
      <c r="O8" s="36" t="s">
        <v>21</v>
      </c>
      <c r="P8" s="34">
        <f>COUNTIF($E$6:E$515,"I")</f>
        <v>0</v>
      </c>
      <c r="Q8" s="9">
        <f>COUNTIFS(M$6:M$515, "Printed book",E$6:E$515,"I")</f>
        <v>0</v>
      </c>
      <c r="R8" s="10">
        <f>COUNTIFS(M$6:M$515, "E-book",E$6:E$515,"I")</f>
        <v>0</v>
      </c>
    </row>
    <row r="9" spans="2:18" ht="18" customHeight="1" x14ac:dyDescent="0.3">
      <c r="B9" s="16">
        <f t="shared" si="1"/>
        <v>4</v>
      </c>
      <c r="C9" s="45"/>
      <c r="D9" s="2"/>
      <c r="E9" s="3"/>
      <c r="F9" s="3"/>
      <c r="G9" s="3"/>
      <c r="H9" s="3"/>
      <c r="I9" s="42" cm="1">
        <f t="array" ref="I9">_xlfn.SWITCH(E9,"I","Sub-Junior","II","Sub-Junior", "III","Sub-Junior",0)</f>
        <v>0</v>
      </c>
      <c r="J9" s="42"/>
      <c r="K9" s="42"/>
      <c r="L9" s="3"/>
      <c r="M9" s="3"/>
      <c r="N9" s="4">
        <f t="shared" si="0"/>
        <v>0</v>
      </c>
      <c r="O9" s="36" t="s">
        <v>22</v>
      </c>
      <c r="P9" s="34">
        <f>COUNTIF($E$6:E$515,"II")</f>
        <v>0</v>
      </c>
      <c r="Q9" s="9">
        <f>COUNTIFS(M$6:M$515, "Printed book",E$6:E$515,"II")</f>
        <v>0</v>
      </c>
      <c r="R9" s="10">
        <f>COUNTIFS(M$6:M$515, "E-book",E$6:E$515,"II")</f>
        <v>0</v>
      </c>
    </row>
    <row r="10" spans="2:18" ht="18" customHeight="1" x14ac:dyDescent="0.3">
      <c r="B10" s="16">
        <f t="shared" si="1"/>
        <v>5</v>
      </c>
      <c r="C10" s="45"/>
      <c r="D10" s="2"/>
      <c r="E10" s="3"/>
      <c r="F10" s="3"/>
      <c r="G10" s="3"/>
      <c r="H10" s="3"/>
      <c r="I10" s="42" cm="1">
        <f t="array" ref="I10">_xlfn.SWITCH(E10,"I","Sub-Junior","II","Sub-Junior", "III","Sub-Junior",0)</f>
        <v>0</v>
      </c>
      <c r="J10" s="42"/>
      <c r="K10" s="42"/>
      <c r="L10" s="3"/>
      <c r="M10" s="3"/>
      <c r="N10" s="4">
        <f t="shared" si="0"/>
        <v>0</v>
      </c>
      <c r="O10" s="36" t="s">
        <v>23</v>
      </c>
      <c r="P10" s="34">
        <f>COUNTIF($E$6:E$515,"III")</f>
        <v>0</v>
      </c>
      <c r="Q10" s="9">
        <f>COUNTIFS(M$6:M$515, "Printed book",E$6:E$515,"III")</f>
        <v>0</v>
      </c>
      <c r="R10" s="10">
        <f>COUNTIFS(M$6:M$515, "E-book",E$6:E$515,"III")</f>
        <v>0</v>
      </c>
    </row>
    <row r="11" spans="2:18" ht="18" customHeight="1" x14ac:dyDescent="0.3">
      <c r="B11" s="16">
        <f t="shared" si="1"/>
        <v>6</v>
      </c>
      <c r="C11" s="45"/>
      <c r="D11" s="2"/>
      <c r="E11" s="3"/>
      <c r="F11" s="3"/>
      <c r="G11" s="3"/>
      <c r="H11" s="3"/>
      <c r="I11" s="42" cm="1">
        <f t="array" ref="I11">_xlfn.SWITCH(E11,"I","Sub-Junior","II","Sub-Junior", "III","Sub-Junior",0)</f>
        <v>0</v>
      </c>
      <c r="J11" s="42"/>
      <c r="K11" s="42"/>
      <c r="L11" s="3"/>
      <c r="M11" s="3"/>
      <c r="N11" s="4">
        <f t="shared" si="0"/>
        <v>0</v>
      </c>
    </row>
    <row r="12" spans="2:18" ht="18" customHeight="1" x14ac:dyDescent="0.3">
      <c r="B12" s="16">
        <f t="shared" si="1"/>
        <v>7</v>
      </c>
      <c r="C12" s="45"/>
      <c r="D12" s="2"/>
      <c r="E12" s="3"/>
      <c r="F12" s="3"/>
      <c r="G12" s="3"/>
      <c r="H12" s="3"/>
      <c r="I12" s="42" cm="1">
        <f t="array" ref="I12">_xlfn.SWITCH(E12,"I","Sub-Junior","II","Sub-Junior", "III","Sub-Junior",0)</f>
        <v>0</v>
      </c>
      <c r="J12" s="42"/>
      <c r="K12" s="42"/>
      <c r="L12" s="3"/>
      <c r="M12" s="3"/>
      <c r="N12" s="4">
        <f t="shared" si="0"/>
        <v>0</v>
      </c>
    </row>
    <row r="13" spans="2:18" ht="18" customHeight="1" x14ac:dyDescent="0.3">
      <c r="B13" s="16">
        <f t="shared" si="1"/>
        <v>8</v>
      </c>
      <c r="C13" s="45"/>
      <c r="D13" s="2"/>
      <c r="E13" s="3"/>
      <c r="F13" s="3"/>
      <c r="G13" s="3"/>
      <c r="H13" s="3"/>
      <c r="I13" s="42" cm="1">
        <f t="array" ref="I13">_xlfn.SWITCH(E13,"I","Sub-Junior","II","Sub-Junior", "III","Sub-Junior",0)</f>
        <v>0</v>
      </c>
      <c r="J13" s="42"/>
      <c r="K13" s="42"/>
      <c r="L13" s="3"/>
      <c r="M13" s="3"/>
      <c r="N13" s="4">
        <f t="shared" si="0"/>
        <v>0</v>
      </c>
    </row>
    <row r="14" spans="2:18" ht="18" customHeight="1" x14ac:dyDescent="0.3">
      <c r="B14" s="16">
        <f t="shared" si="1"/>
        <v>9</v>
      </c>
      <c r="C14" s="45"/>
      <c r="D14" s="2"/>
      <c r="E14" s="3"/>
      <c r="F14" s="3"/>
      <c r="G14" s="3"/>
      <c r="H14" s="3"/>
      <c r="I14" s="42" cm="1">
        <f t="array" ref="I14">_xlfn.SWITCH(E14,"I","Sub-Junior","II","Sub-Junior", "III","Sub-Junior",0)</f>
        <v>0</v>
      </c>
      <c r="J14" s="42"/>
      <c r="K14" s="42"/>
      <c r="L14" s="3"/>
      <c r="M14" s="3"/>
      <c r="N14" s="4">
        <f t="shared" si="0"/>
        <v>0</v>
      </c>
    </row>
    <row r="15" spans="2:18" ht="18" customHeight="1" x14ac:dyDescent="0.3">
      <c r="B15" s="16">
        <f t="shared" si="1"/>
        <v>10</v>
      </c>
      <c r="C15" s="45"/>
      <c r="D15" s="2"/>
      <c r="E15" s="3"/>
      <c r="F15" s="3"/>
      <c r="G15" s="3"/>
      <c r="H15" s="3"/>
      <c r="I15" s="42" cm="1">
        <f t="array" ref="I15">_xlfn.SWITCH(E15,"I","Sub-Junior","II","Sub-Junior", "III","Sub-Junior",0)</f>
        <v>0</v>
      </c>
      <c r="J15" s="42"/>
      <c r="K15" s="42"/>
      <c r="L15" s="3"/>
      <c r="M15" s="3"/>
      <c r="N15" s="4">
        <f t="shared" si="0"/>
        <v>0</v>
      </c>
    </row>
    <row r="16" spans="2:18" ht="18" customHeight="1" x14ac:dyDescent="0.3">
      <c r="B16" s="16">
        <f t="shared" si="1"/>
        <v>11</v>
      </c>
      <c r="C16" s="45"/>
      <c r="D16" s="2"/>
      <c r="E16" s="3"/>
      <c r="F16" s="3"/>
      <c r="G16" s="3"/>
      <c r="H16" s="3"/>
      <c r="I16" s="42" cm="1">
        <f t="array" ref="I16">_xlfn.SWITCH(E16,"I","Sub-Junior","II","Sub-Junior", "III","Sub-Junior",0)</f>
        <v>0</v>
      </c>
      <c r="J16" s="42"/>
      <c r="K16" s="42"/>
      <c r="L16" s="3"/>
      <c r="M16" s="3"/>
      <c r="N16" s="4">
        <f t="shared" si="0"/>
        <v>0</v>
      </c>
    </row>
    <row r="17" spans="2:14" ht="18" customHeight="1" x14ac:dyDescent="0.3">
      <c r="B17" s="16">
        <f t="shared" si="1"/>
        <v>12</v>
      </c>
      <c r="C17" s="45"/>
      <c r="D17" s="2"/>
      <c r="E17" s="3"/>
      <c r="F17" s="3"/>
      <c r="G17" s="3"/>
      <c r="H17" s="3"/>
      <c r="I17" s="42" cm="1">
        <f t="array" ref="I17">_xlfn.SWITCH(E17,"I","Sub-Junior","II","Sub-Junior", "III","Sub-Junior",0)</f>
        <v>0</v>
      </c>
      <c r="J17" s="42"/>
      <c r="K17" s="42"/>
      <c r="L17" s="3"/>
      <c r="M17" s="3"/>
      <c r="N17" s="4">
        <f t="shared" si="0"/>
        <v>0</v>
      </c>
    </row>
    <row r="18" spans="2:14" ht="18" customHeight="1" x14ac:dyDescent="0.3">
      <c r="B18" s="16">
        <f t="shared" si="1"/>
        <v>13</v>
      </c>
      <c r="C18" s="45"/>
      <c r="D18" s="2"/>
      <c r="E18" s="3"/>
      <c r="F18" s="3"/>
      <c r="G18" s="3"/>
      <c r="H18" s="3"/>
      <c r="I18" s="42" cm="1">
        <f t="array" ref="I18">_xlfn.SWITCH(E18,"I","Sub-Junior","II","Sub-Junior", "III","Sub-Junior",0)</f>
        <v>0</v>
      </c>
      <c r="J18" s="42"/>
      <c r="K18" s="42"/>
      <c r="L18" s="3"/>
      <c r="M18" s="3"/>
      <c r="N18" s="4">
        <f t="shared" si="0"/>
        <v>0</v>
      </c>
    </row>
    <row r="19" spans="2:14" ht="18" customHeight="1" x14ac:dyDescent="0.3">
      <c r="B19" s="16">
        <f t="shared" si="1"/>
        <v>14</v>
      </c>
      <c r="C19" s="45"/>
      <c r="D19" s="2"/>
      <c r="E19" s="3"/>
      <c r="F19" s="3"/>
      <c r="G19" s="3"/>
      <c r="H19" s="3"/>
      <c r="I19" s="42" cm="1">
        <f t="array" ref="I19">_xlfn.SWITCH(E19,"I","Sub-Junior","II","Sub-Junior", "III","Sub-Junior",0)</f>
        <v>0</v>
      </c>
      <c r="J19" s="42"/>
      <c r="K19" s="42"/>
      <c r="L19" s="3"/>
      <c r="M19" s="3"/>
      <c r="N19" s="4">
        <f t="shared" si="0"/>
        <v>0</v>
      </c>
    </row>
    <row r="20" spans="2:14" ht="18" customHeight="1" x14ac:dyDescent="0.3">
      <c r="B20" s="16">
        <f t="shared" si="1"/>
        <v>15</v>
      </c>
      <c r="C20" s="45"/>
      <c r="D20" s="2"/>
      <c r="E20" s="3"/>
      <c r="F20" s="3"/>
      <c r="G20" s="3"/>
      <c r="H20" s="3"/>
      <c r="I20" s="42" cm="1">
        <f t="array" ref="I20">_xlfn.SWITCH(E20,"I","Sub-Junior","II","Sub-Junior", "III","Sub-Junior",0)</f>
        <v>0</v>
      </c>
      <c r="J20" s="42"/>
      <c r="K20" s="42"/>
      <c r="L20" s="3"/>
      <c r="M20" s="3"/>
      <c r="N20" s="4">
        <f t="shared" si="0"/>
        <v>0</v>
      </c>
    </row>
    <row r="21" spans="2:14" ht="18" customHeight="1" x14ac:dyDescent="0.3">
      <c r="B21" s="16">
        <f t="shared" si="1"/>
        <v>16</v>
      </c>
      <c r="C21" s="45"/>
      <c r="D21" s="2"/>
      <c r="E21" s="3"/>
      <c r="F21" s="3"/>
      <c r="G21" s="3"/>
      <c r="H21" s="3"/>
      <c r="I21" s="42" cm="1">
        <f t="array" ref="I21">_xlfn.SWITCH(E21,"I","Sub-Junior","II","Sub-Junior", "III","Sub-Junior",0)</f>
        <v>0</v>
      </c>
      <c r="J21" s="42"/>
      <c r="K21" s="42"/>
      <c r="L21" s="3"/>
      <c r="M21" s="3"/>
      <c r="N21" s="4">
        <f t="shared" si="0"/>
        <v>0</v>
      </c>
    </row>
    <row r="22" spans="2:14" ht="18" customHeight="1" x14ac:dyDescent="0.3">
      <c r="B22" s="16">
        <f t="shared" si="1"/>
        <v>17</v>
      </c>
      <c r="C22" s="45"/>
      <c r="D22" s="2"/>
      <c r="E22" s="3"/>
      <c r="F22" s="3"/>
      <c r="G22" s="3"/>
      <c r="H22" s="3"/>
      <c r="I22" s="42" cm="1">
        <f t="array" ref="I22">_xlfn.SWITCH(E22,"I","Sub-Junior","II","Sub-Junior", "III","Sub-Junior",0)</f>
        <v>0</v>
      </c>
      <c r="J22" s="42"/>
      <c r="K22" s="42"/>
      <c r="L22" s="3"/>
      <c r="M22" s="3"/>
      <c r="N22" s="4">
        <f t="shared" si="0"/>
        <v>0</v>
      </c>
    </row>
    <row r="23" spans="2:14" ht="18" customHeight="1" x14ac:dyDescent="0.3">
      <c r="B23" s="16">
        <f t="shared" si="1"/>
        <v>18</v>
      </c>
      <c r="C23" s="45"/>
      <c r="D23" s="2"/>
      <c r="E23" s="3"/>
      <c r="F23" s="3"/>
      <c r="G23" s="3"/>
      <c r="H23" s="3"/>
      <c r="I23" s="42" cm="1">
        <f t="array" ref="I23">_xlfn.SWITCH(E23,"I","Sub-Junior","II","Sub-Junior", "III","Sub-Junior",0)</f>
        <v>0</v>
      </c>
      <c r="J23" s="42"/>
      <c r="K23" s="42"/>
      <c r="L23" s="3"/>
      <c r="M23" s="3"/>
      <c r="N23" s="4">
        <f t="shared" si="0"/>
        <v>0</v>
      </c>
    </row>
    <row r="24" spans="2:14" ht="18" customHeight="1" x14ac:dyDescent="0.3">
      <c r="B24" s="16">
        <f t="shared" si="1"/>
        <v>19</v>
      </c>
      <c r="C24" s="45"/>
      <c r="D24" s="2"/>
      <c r="E24" s="3"/>
      <c r="F24" s="3"/>
      <c r="G24" s="3"/>
      <c r="H24" s="3"/>
      <c r="I24" s="42" cm="1">
        <f t="array" ref="I24">_xlfn.SWITCH(E24,"I","Sub-Junior","II","Sub-Junior", "III","Sub-Junior",0)</f>
        <v>0</v>
      </c>
      <c r="J24" s="42"/>
      <c r="K24" s="42"/>
      <c r="L24" s="3"/>
      <c r="M24" s="3"/>
      <c r="N24" s="4">
        <f t="shared" si="0"/>
        <v>0</v>
      </c>
    </row>
    <row r="25" spans="2:14" ht="18" customHeight="1" x14ac:dyDescent="0.3">
      <c r="B25" s="16">
        <f t="shared" si="1"/>
        <v>20</v>
      </c>
      <c r="C25" s="45"/>
      <c r="D25" s="2"/>
      <c r="E25" s="3"/>
      <c r="F25" s="3"/>
      <c r="G25" s="3"/>
      <c r="H25" s="3"/>
      <c r="I25" s="42" cm="1">
        <f t="array" ref="I25">_xlfn.SWITCH(E25,"I","Sub-Junior","II","Sub-Junior", "III","Sub-Junior",0)</f>
        <v>0</v>
      </c>
      <c r="J25" s="42"/>
      <c r="K25" s="42"/>
      <c r="L25" s="3"/>
      <c r="M25" s="3"/>
      <c r="N25" s="4">
        <f t="shared" si="0"/>
        <v>0</v>
      </c>
    </row>
    <row r="26" spans="2:14" ht="18" customHeight="1" x14ac:dyDescent="0.3">
      <c r="B26" s="16">
        <f t="shared" si="1"/>
        <v>21</v>
      </c>
      <c r="C26" s="45"/>
      <c r="D26" s="2"/>
      <c r="E26" s="3"/>
      <c r="F26" s="3"/>
      <c r="G26" s="3"/>
      <c r="H26" s="3"/>
      <c r="I26" s="42" cm="1">
        <f t="array" ref="I26">_xlfn.SWITCH(E26,"I","Sub-Junior","II","Sub-Junior", "III","Sub-Junior",0)</f>
        <v>0</v>
      </c>
      <c r="J26" s="42"/>
      <c r="K26" s="42"/>
      <c r="L26" s="3"/>
      <c r="M26" s="3"/>
      <c r="N26" s="4">
        <f t="shared" si="0"/>
        <v>0</v>
      </c>
    </row>
    <row r="27" spans="2:14" ht="18" customHeight="1" x14ac:dyDescent="0.3">
      <c r="B27" s="16">
        <f t="shared" si="1"/>
        <v>22</v>
      </c>
      <c r="C27" s="45"/>
      <c r="D27" s="2"/>
      <c r="E27" s="3"/>
      <c r="F27" s="3"/>
      <c r="G27" s="3"/>
      <c r="H27" s="3"/>
      <c r="I27" s="42" cm="1">
        <f t="array" ref="I27">_xlfn.SWITCH(E27,"I","Sub-Junior","II","Sub-Junior", "III","Sub-Junior",0)</f>
        <v>0</v>
      </c>
      <c r="J27" s="42"/>
      <c r="K27" s="42"/>
      <c r="L27" s="3"/>
      <c r="M27" s="3"/>
      <c r="N27" s="4">
        <f t="shared" si="0"/>
        <v>0</v>
      </c>
    </row>
    <row r="28" spans="2:14" ht="18" customHeight="1" x14ac:dyDescent="0.3">
      <c r="B28" s="16">
        <f t="shared" si="1"/>
        <v>23</v>
      </c>
      <c r="C28" s="45"/>
      <c r="D28" s="2"/>
      <c r="E28" s="3"/>
      <c r="F28" s="3"/>
      <c r="G28" s="3"/>
      <c r="H28" s="3"/>
      <c r="I28" s="42" cm="1">
        <f t="array" ref="I28">_xlfn.SWITCH(E28,"I","Sub-Junior","II","Sub-Junior", "III","Sub-Junior",0)</f>
        <v>0</v>
      </c>
      <c r="J28" s="42"/>
      <c r="K28" s="42"/>
      <c r="L28" s="3"/>
      <c r="M28" s="3"/>
      <c r="N28" s="4">
        <f t="shared" si="0"/>
        <v>0</v>
      </c>
    </row>
    <row r="29" spans="2:14" ht="18" customHeight="1" x14ac:dyDescent="0.3">
      <c r="B29" s="16">
        <f t="shared" si="1"/>
        <v>24</v>
      </c>
      <c r="C29" s="45"/>
      <c r="D29" s="2"/>
      <c r="E29" s="3"/>
      <c r="F29" s="3"/>
      <c r="G29" s="3"/>
      <c r="H29" s="3"/>
      <c r="I29" s="42" cm="1">
        <f t="array" ref="I29">_xlfn.SWITCH(E29,"I","Sub-Junior","II","Sub-Junior", "III","Sub-Junior",0)</f>
        <v>0</v>
      </c>
      <c r="J29" s="42"/>
      <c r="K29" s="42"/>
      <c r="L29" s="3"/>
      <c r="M29" s="3"/>
      <c r="N29" s="4">
        <f t="shared" si="0"/>
        <v>0</v>
      </c>
    </row>
    <row r="30" spans="2:14" ht="18" customHeight="1" x14ac:dyDescent="0.3">
      <c r="B30" s="16">
        <f t="shared" si="1"/>
        <v>25</v>
      </c>
      <c r="C30" s="45"/>
      <c r="D30" s="2"/>
      <c r="E30" s="3"/>
      <c r="F30" s="3"/>
      <c r="G30" s="3"/>
      <c r="H30" s="3"/>
      <c r="I30" s="42" cm="1">
        <f t="array" ref="I30">_xlfn.SWITCH(E30,"I","Sub-Junior","II","Sub-Junior", "III","Sub-Junior",0)</f>
        <v>0</v>
      </c>
      <c r="J30" s="42"/>
      <c r="K30" s="42"/>
      <c r="L30" s="3"/>
      <c r="M30" s="3"/>
      <c r="N30" s="4">
        <f t="shared" si="0"/>
        <v>0</v>
      </c>
    </row>
    <row r="31" spans="2:14" ht="18" customHeight="1" x14ac:dyDescent="0.3">
      <c r="B31" s="16">
        <f t="shared" si="1"/>
        <v>26</v>
      </c>
      <c r="C31" s="45"/>
      <c r="D31" s="2"/>
      <c r="E31" s="3"/>
      <c r="F31" s="3"/>
      <c r="G31" s="3"/>
      <c r="H31" s="3"/>
      <c r="I31" s="42" cm="1">
        <f t="array" ref="I31">_xlfn.SWITCH(E31,"I","Sub-Junior","II","Sub-Junior", "III","Sub-Junior",0)</f>
        <v>0</v>
      </c>
      <c r="J31" s="42"/>
      <c r="K31" s="42"/>
      <c r="L31" s="3"/>
      <c r="M31" s="3"/>
      <c r="N31" s="4">
        <f t="shared" si="0"/>
        <v>0</v>
      </c>
    </row>
    <row r="32" spans="2:14" ht="18" customHeight="1" x14ac:dyDescent="0.3">
      <c r="B32" s="16">
        <f t="shared" si="1"/>
        <v>27</v>
      </c>
      <c r="C32" s="45"/>
      <c r="D32" s="2"/>
      <c r="E32" s="3"/>
      <c r="F32" s="3"/>
      <c r="G32" s="3"/>
      <c r="H32" s="3"/>
      <c r="I32" s="42" cm="1">
        <f t="array" ref="I32">_xlfn.SWITCH(E32,"I","Sub-Junior","II","Sub-Junior", "III","Sub-Junior",0)</f>
        <v>0</v>
      </c>
      <c r="J32" s="42"/>
      <c r="K32" s="42"/>
      <c r="L32" s="3"/>
      <c r="M32" s="3"/>
      <c r="N32" s="4">
        <f t="shared" si="0"/>
        <v>0</v>
      </c>
    </row>
    <row r="33" spans="2:14" ht="18" customHeight="1" x14ac:dyDescent="0.3">
      <c r="B33" s="16">
        <f t="shared" si="1"/>
        <v>28</v>
      </c>
      <c r="C33" s="45"/>
      <c r="D33" s="2"/>
      <c r="E33" s="3"/>
      <c r="F33" s="3"/>
      <c r="G33" s="3"/>
      <c r="H33" s="3"/>
      <c r="I33" s="42" cm="1">
        <f t="array" ref="I33">_xlfn.SWITCH(E33,"I","Sub-Junior","II","Sub-Junior", "III","Sub-Junior",0)</f>
        <v>0</v>
      </c>
      <c r="J33" s="42"/>
      <c r="K33" s="42"/>
      <c r="L33" s="3"/>
      <c r="M33" s="3"/>
      <c r="N33" s="4">
        <f t="shared" si="0"/>
        <v>0</v>
      </c>
    </row>
    <row r="34" spans="2:14" ht="18" customHeight="1" x14ac:dyDescent="0.3">
      <c r="B34" s="16">
        <f t="shared" si="1"/>
        <v>29</v>
      </c>
      <c r="C34" s="45"/>
      <c r="D34" s="2"/>
      <c r="E34" s="3"/>
      <c r="F34" s="3"/>
      <c r="G34" s="3"/>
      <c r="H34" s="3"/>
      <c r="I34" s="42" cm="1">
        <f t="array" ref="I34">_xlfn.SWITCH(E34,"I","Sub-Junior","II","Sub-Junior", "III","Sub-Junior",0)</f>
        <v>0</v>
      </c>
      <c r="J34" s="42"/>
      <c r="K34" s="42"/>
      <c r="L34" s="3"/>
      <c r="M34" s="3"/>
      <c r="N34" s="4">
        <f t="shared" si="0"/>
        <v>0</v>
      </c>
    </row>
    <row r="35" spans="2:14" ht="18" customHeight="1" x14ac:dyDescent="0.3">
      <c r="B35" s="16">
        <f t="shared" si="1"/>
        <v>30</v>
      </c>
      <c r="C35" s="45"/>
      <c r="D35" s="2"/>
      <c r="E35" s="3"/>
      <c r="F35" s="3"/>
      <c r="G35" s="3"/>
      <c r="H35" s="3"/>
      <c r="I35" s="42" cm="1">
        <f t="array" ref="I35">_xlfn.SWITCH(E35,"I","Sub-Junior","II","Sub-Junior", "III","Sub-Junior",0)</f>
        <v>0</v>
      </c>
      <c r="J35" s="42"/>
      <c r="K35" s="42"/>
      <c r="L35" s="3"/>
      <c r="M35" s="3"/>
      <c r="N35" s="4">
        <f t="shared" si="0"/>
        <v>0</v>
      </c>
    </row>
    <row r="36" spans="2:14" ht="18" customHeight="1" x14ac:dyDescent="0.3">
      <c r="B36" s="16">
        <f t="shared" si="1"/>
        <v>31</v>
      </c>
      <c r="C36" s="45"/>
      <c r="D36" s="2"/>
      <c r="E36" s="3"/>
      <c r="F36" s="3"/>
      <c r="G36" s="3"/>
      <c r="H36" s="3"/>
      <c r="I36" s="42" cm="1">
        <f t="array" ref="I36">_xlfn.SWITCH(E36,"I","Sub-Junior","II","Sub-Junior", "III","Sub-Junior",0)</f>
        <v>0</v>
      </c>
      <c r="J36" s="42"/>
      <c r="K36" s="42"/>
      <c r="L36" s="3"/>
      <c r="M36" s="3"/>
      <c r="N36" s="4">
        <f t="shared" si="0"/>
        <v>0</v>
      </c>
    </row>
    <row r="37" spans="2:14" ht="18" customHeight="1" x14ac:dyDescent="0.3">
      <c r="B37" s="16">
        <f t="shared" si="1"/>
        <v>32</v>
      </c>
      <c r="C37" s="45"/>
      <c r="D37" s="2"/>
      <c r="E37" s="3"/>
      <c r="F37" s="3"/>
      <c r="G37" s="3"/>
      <c r="H37" s="3"/>
      <c r="I37" s="42" cm="1">
        <f t="array" ref="I37">_xlfn.SWITCH(E37,"I","Sub-Junior","II","Sub-Junior", "III","Sub-Junior",0)</f>
        <v>0</v>
      </c>
      <c r="J37" s="42"/>
      <c r="K37" s="42"/>
      <c r="L37" s="3"/>
      <c r="M37" s="3"/>
      <c r="N37" s="4">
        <f t="shared" si="0"/>
        <v>0</v>
      </c>
    </row>
    <row r="38" spans="2:14" ht="18" customHeight="1" x14ac:dyDescent="0.3">
      <c r="B38" s="16">
        <f t="shared" si="1"/>
        <v>33</v>
      </c>
      <c r="C38" s="45"/>
      <c r="D38" s="2"/>
      <c r="E38" s="3"/>
      <c r="F38" s="3"/>
      <c r="G38" s="3"/>
      <c r="H38" s="3"/>
      <c r="I38" s="42" cm="1">
        <f t="array" ref="I38">_xlfn.SWITCH(E38,"I","Sub-Junior","II","Sub-Junior", "III","Sub-Junior",0)</f>
        <v>0</v>
      </c>
      <c r="J38" s="42"/>
      <c r="K38" s="42"/>
      <c r="L38" s="3"/>
      <c r="M38" s="3"/>
      <c r="N38" s="4">
        <f t="shared" si="0"/>
        <v>0</v>
      </c>
    </row>
    <row r="39" spans="2:14" ht="18" customHeight="1" x14ac:dyDescent="0.3">
      <c r="B39" s="16">
        <f t="shared" si="1"/>
        <v>34</v>
      </c>
      <c r="C39" s="45"/>
      <c r="D39" s="2"/>
      <c r="E39" s="3"/>
      <c r="F39" s="3"/>
      <c r="G39" s="3"/>
      <c r="H39" s="3"/>
      <c r="I39" s="42" cm="1">
        <f t="array" ref="I39">_xlfn.SWITCH(E39,"I","Sub-Junior","II","Sub-Junior", "III","Sub-Junior",0)</f>
        <v>0</v>
      </c>
      <c r="J39" s="42"/>
      <c r="K39" s="42"/>
      <c r="L39" s="3"/>
      <c r="M39" s="3"/>
      <c r="N39" s="4">
        <f t="shared" si="0"/>
        <v>0</v>
      </c>
    </row>
    <row r="40" spans="2:14" ht="18" customHeight="1" x14ac:dyDescent="0.3">
      <c r="B40" s="16">
        <f t="shared" si="1"/>
        <v>35</v>
      </c>
      <c r="C40" s="45"/>
      <c r="D40" s="2"/>
      <c r="E40" s="3"/>
      <c r="F40" s="3"/>
      <c r="G40" s="3"/>
      <c r="H40" s="3"/>
      <c r="I40" s="42" cm="1">
        <f t="array" ref="I40">_xlfn.SWITCH(E40,"I","Sub-Junior","II","Sub-Junior", "III","Sub-Junior",0)</f>
        <v>0</v>
      </c>
      <c r="J40" s="42"/>
      <c r="K40" s="42"/>
      <c r="L40" s="3"/>
      <c r="M40" s="3"/>
      <c r="N40" s="4">
        <f t="shared" si="0"/>
        <v>0</v>
      </c>
    </row>
    <row r="41" spans="2:14" ht="18" customHeight="1" x14ac:dyDescent="0.3">
      <c r="B41" s="16">
        <f t="shared" si="1"/>
        <v>36</v>
      </c>
      <c r="C41" s="45"/>
      <c r="D41" s="2"/>
      <c r="E41" s="3"/>
      <c r="F41" s="3"/>
      <c r="G41" s="3"/>
      <c r="H41" s="3"/>
      <c r="I41" s="42" cm="1">
        <f t="array" ref="I41">_xlfn.SWITCH(E41,"I","Sub-Junior","II","Sub-Junior", "III","Sub-Junior",0)</f>
        <v>0</v>
      </c>
      <c r="J41" s="42"/>
      <c r="K41" s="42"/>
      <c r="L41" s="3"/>
      <c r="M41" s="3"/>
      <c r="N41" s="4">
        <f t="shared" si="0"/>
        <v>0</v>
      </c>
    </row>
    <row r="42" spans="2:14" ht="18" customHeight="1" x14ac:dyDescent="0.3">
      <c r="B42" s="16">
        <f t="shared" si="1"/>
        <v>37</v>
      </c>
      <c r="C42" s="45"/>
      <c r="D42" s="2"/>
      <c r="E42" s="3"/>
      <c r="F42" s="3"/>
      <c r="G42" s="3"/>
      <c r="H42" s="3"/>
      <c r="I42" s="42" cm="1">
        <f t="array" ref="I42">_xlfn.SWITCH(E42,"I","Sub-Junior","II","Sub-Junior", "III","Sub-Junior",0)</f>
        <v>0</v>
      </c>
      <c r="J42" s="42"/>
      <c r="K42" s="42"/>
      <c r="L42" s="3"/>
      <c r="M42" s="3"/>
      <c r="N42" s="4">
        <f t="shared" si="0"/>
        <v>0</v>
      </c>
    </row>
    <row r="43" spans="2:14" ht="18" customHeight="1" x14ac:dyDescent="0.3">
      <c r="B43" s="16">
        <f t="shared" si="1"/>
        <v>38</v>
      </c>
      <c r="C43" s="45"/>
      <c r="D43" s="2"/>
      <c r="E43" s="3"/>
      <c r="F43" s="3"/>
      <c r="G43" s="3"/>
      <c r="H43" s="3"/>
      <c r="I43" s="42" cm="1">
        <f t="array" ref="I43">_xlfn.SWITCH(E43,"I","Sub-Junior","II","Sub-Junior", "III","Sub-Junior",0)</f>
        <v>0</v>
      </c>
      <c r="J43" s="42"/>
      <c r="K43" s="42"/>
      <c r="L43" s="3"/>
      <c r="M43" s="3"/>
      <c r="N43" s="4">
        <f t="shared" si="0"/>
        <v>0</v>
      </c>
    </row>
    <row r="44" spans="2:14" ht="18" customHeight="1" x14ac:dyDescent="0.3">
      <c r="B44" s="16">
        <f t="shared" si="1"/>
        <v>39</v>
      </c>
      <c r="C44" s="45"/>
      <c r="D44" s="2"/>
      <c r="E44" s="3"/>
      <c r="F44" s="3"/>
      <c r="G44" s="3"/>
      <c r="H44" s="3"/>
      <c r="I44" s="42" cm="1">
        <f t="array" ref="I44">_xlfn.SWITCH(E44,"I","Sub-Junior","II","Sub-Junior", "III","Sub-Junior",0)</f>
        <v>0</v>
      </c>
      <c r="J44" s="42"/>
      <c r="K44" s="42"/>
      <c r="L44" s="3"/>
      <c r="M44" s="3"/>
      <c r="N44" s="4">
        <f t="shared" si="0"/>
        <v>0</v>
      </c>
    </row>
    <row r="45" spans="2:14" ht="18" customHeight="1" x14ac:dyDescent="0.3">
      <c r="B45" s="16">
        <f t="shared" si="1"/>
        <v>40</v>
      </c>
      <c r="C45" s="45"/>
      <c r="D45" s="2"/>
      <c r="E45" s="3"/>
      <c r="F45" s="3"/>
      <c r="G45" s="3"/>
      <c r="H45" s="3"/>
      <c r="I45" s="42" cm="1">
        <f t="array" ref="I45">_xlfn.SWITCH(E45,"I","Sub-Junior","II","Sub-Junior", "III","Sub-Junior",0)</f>
        <v>0</v>
      </c>
      <c r="J45" s="42"/>
      <c r="K45" s="42"/>
      <c r="L45" s="3"/>
      <c r="M45" s="3"/>
      <c r="N45" s="4">
        <f t="shared" si="0"/>
        <v>0</v>
      </c>
    </row>
    <row r="46" spans="2:14" ht="18" customHeight="1" x14ac:dyDescent="0.3">
      <c r="B46" s="16">
        <f t="shared" si="1"/>
        <v>41</v>
      </c>
      <c r="C46" s="45"/>
      <c r="D46" s="2"/>
      <c r="E46" s="3"/>
      <c r="F46" s="3"/>
      <c r="G46" s="3"/>
      <c r="H46" s="3"/>
      <c r="I46" s="42" cm="1">
        <f t="array" ref="I46">_xlfn.SWITCH(E46,"I","Sub-Junior","II","Sub-Junior", "III","Sub-Junior",0)</f>
        <v>0</v>
      </c>
      <c r="J46" s="42"/>
      <c r="K46" s="42"/>
      <c r="L46" s="3"/>
      <c r="M46" s="3"/>
      <c r="N46" s="4">
        <f t="shared" si="0"/>
        <v>0</v>
      </c>
    </row>
    <row r="47" spans="2:14" ht="18" customHeight="1" x14ac:dyDescent="0.3">
      <c r="B47" s="16">
        <f t="shared" si="1"/>
        <v>42</v>
      </c>
      <c r="C47" s="45"/>
      <c r="D47" s="2"/>
      <c r="E47" s="3"/>
      <c r="F47" s="3"/>
      <c r="G47" s="3"/>
      <c r="H47" s="3"/>
      <c r="I47" s="42" cm="1">
        <f t="array" ref="I47">_xlfn.SWITCH(E47,"I","Sub-Junior","II","Sub-Junior", "III","Sub-Junior",0)</f>
        <v>0</v>
      </c>
      <c r="J47" s="42"/>
      <c r="K47" s="42"/>
      <c r="L47" s="3"/>
      <c r="M47" s="3"/>
      <c r="N47" s="4">
        <f t="shared" si="0"/>
        <v>0</v>
      </c>
    </row>
    <row r="48" spans="2:14" ht="18" customHeight="1" x14ac:dyDescent="0.3">
      <c r="B48" s="16">
        <f t="shared" si="1"/>
        <v>43</v>
      </c>
      <c r="C48" s="45"/>
      <c r="D48" s="2"/>
      <c r="E48" s="3"/>
      <c r="F48" s="3"/>
      <c r="G48" s="3"/>
      <c r="H48" s="3"/>
      <c r="I48" s="42" cm="1">
        <f t="array" ref="I48">_xlfn.SWITCH(E48,"I","Sub-Junior","II","Sub-Junior", "III","Sub-Junior",0)</f>
        <v>0</v>
      </c>
      <c r="J48" s="42"/>
      <c r="K48" s="42"/>
      <c r="L48" s="3"/>
      <c r="M48" s="3"/>
      <c r="N48" s="4">
        <f t="shared" si="0"/>
        <v>0</v>
      </c>
    </row>
    <row r="49" spans="2:14" ht="18" customHeight="1" x14ac:dyDescent="0.3">
      <c r="B49" s="16">
        <f t="shared" si="1"/>
        <v>44</v>
      </c>
      <c r="C49" s="45"/>
      <c r="D49" s="2"/>
      <c r="E49" s="3"/>
      <c r="F49" s="3"/>
      <c r="G49" s="3"/>
      <c r="H49" s="3"/>
      <c r="I49" s="42" cm="1">
        <f t="array" ref="I49">_xlfn.SWITCH(E49,"I","Sub-Junior","II","Sub-Junior", "III","Sub-Junior",0)</f>
        <v>0</v>
      </c>
      <c r="J49" s="42"/>
      <c r="K49" s="42"/>
      <c r="L49" s="3"/>
      <c r="M49" s="3"/>
      <c r="N49" s="4">
        <f t="shared" si="0"/>
        <v>0</v>
      </c>
    </row>
    <row r="50" spans="2:14" ht="18" customHeight="1" x14ac:dyDescent="0.3">
      <c r="B50" s="16">
        <f t="shared" si="1"/>
        <v>45</v>
      </c>
      <c r="C50" s="45"/>
      <c r="D50" s="2"/>
      <c r="E50" s="3"/>
      <c r="F50" s="3"/>
      <c r="G50" s="3"/>
      <c r="H50" s="3"/>
      <c r="I50" s="42" cm="1">
        <f t="array" ref="I50">_xlfn.SWITCH(E50,"I","Sub-Junior","II","Sub-Junior", "III","Sub-Junior",0)</f>
        <v>0</v>
      </c>
      <c r="J50" s="42"/>
      <c r="K50" s="42"/>
      <c r="L50" s="3"/>
      <c r="M50" s="3"/>
      <c r="N50" s="4">
        <f t="shared" si="0"/>
        <v>0</v>
      </c>
    </row>
    <row r="51" spans="2:14" ht="18" customHeight="1" x14ac:dyDescent="0.3">
      <c r="B51" s="16">
        <f t="shared" si="1"/>
        <v>46</v>
      </c>
      <c r="C51" s="45"/>
      <c r="D51" s="2"/>
      <c r="E51" s="3"/>
      <c r="F51" s="3"/>
      <c r="G51" s="3"/>
      <c r="H51" s="3"/>
      <c r="I51" s="42" cm="1">
        <f t="array" ref="I51">_xlfn.SWITCH(E51,"I","Sub-Junior","II","Sub-Junior", "III","Sub-Junior",0)</f>
        <v>0</v>
      </c>
      <c r="J51" s="42"/>
      <c r="K51" s="42"/>
      <c r="L51" s="3"/>
      <c r="M51" s="3"/>
      <c r="N51" s="4">
        <f t="shared" si="0"/>
        <v>0</v>
      </c>
    </row>
    <row r="52" spans="2:14" ht="18" customHeight="1" x14ac:dyDescent="0.3">
      <c r="B52" s="16">
        <f t="shared" si="1"/>
        <v>47</v>
      </c>
      <c r="C52" s="45"/>
      <c r="D52" s="2"/>
      <c r="E52" s="3"/>
      <c r="F52" s="3"/>
      <c r="G52" s="3"/>
      <c r="H52" s="3"/>
      <c r="I52" s="42" cm="1">
        <f t="array" ref="I52">_xlfn.SWITCH(E52,"I","Sub-Junior","II","Sub-Junior", "III","Sub-Junior",0)</f>
        <v>0</v>
      </c>
      <c r="J52" s="42"/>
      <c r="K52" s="42"/>
      <c r="L52" s="3"/>
      <c r="M52" s="3"/>
      <c r="N52" s="4">
        <f t="shared" si="0"/>
        <v>0</v>
      </c>
    </row>
    <row r="53" spans="2:14" ht="18" customHeight="1" x14ac:dyDescent="0.3">
      <c r="B53" s="16">
        <f t="shared" si="1"/>
        <v>48</v>
      </c>
      <c r="C53" s="45"/>
      <c r="D53" s="2"/>
      <c r="E53" s="3"/>
      <c r="F53" s="3"/>
      <c r="G53" s="3"/>
      <c r="H53" s="3"/>
      <c r="I53" s="42" cm="1">
        <f t="array" ref="I53">_xlfn.SWITCH(E53,"I","Sub-Junior","II","Sub-Junior", "III","Sub-Junior",0)</f>
        <v>0</v>
      </c>
      <c r="J53" s="42"/>
      <c r="K53" s="42"/>
      <c r="L53" s="3"/>
      <c r="M53" s="3"/>
      <c r="N53" s="4">
        <f t="shared" si="0"/>
        <v>0</v>
      </c>
    </row>
    <row r="54" spans="2:14" ht="18" customHeight="1" x14ac:dyDescent="0.3">
      <c r="B54" s="16">
        <f t="shared" si="1"/>
        <v>49</v>
      </c>
      <c r="C54" s="45"/>
      <c r="D54" s="2"/>
      <c r="E54" s="3"/>
      <c r="F54" s="3"/>
      <c r="G54" s="3"/>
      <c r="H54" s="3"/>
      <c r="I54" s="42" cm="1">
        <f t="array" ref="I54">_xlfn.SWITCH(E54,"I","Sub-Junior","II","Sub-Junior", "III","Sub-Junior",0)</f>
        <v>0</v>
      </c>
      <c r="J54" s="42"/>
      <c r="K54" s="42"/>
      <c r="L54" s="3"/>
      <c r="M54" s="3"/>
      <c r="N54" s="4">
        <f t="shared" si="0"/>
        <v>0</v>
      </c>
    </row>
    <row r="55" spans="2:14" ht="18" customHeight="1" x14ac:dyDescent="0.3">
      <c r="B55" s="16">
        <f t="shared" si="1"/>
        <v>50</v>
      </c>
      <c r="C55" s="45"/>
      <c r="D55" s="2"/>
      <c r="E55" s="3"/>
      <c r="F55" s="3"/>
      <c r="G55" s="3"/>
      <c r="H55" s="3"/>
      <c r="I55" s="42" cm="1">
        <f t="array" ref="I55">_xlfn.SWITCH(E55,"I","Sub-Junior","II","Sub-Junior", "III","Sub-Junior",0)</f>
        <v>0</v>
      </c>
      <c r="J55" s="42"/>
      <c r="K55" s="42"/>
      <c r="L55" s="3"/>
      <c r="M55" s="3"/>
      <c r="N55" s="4">
        <f t="shared" si="0"/>
        <v>0</v>
      </c>
    </row>
    <row r="56" spans="2:14" ht="18" customHeight="1" x14ac:dyDescent="0.3">
      <c r="B56" s="16">
        <f t="shared" si="1"/>
        <v>51</v>
      </c>
      <c r="C56" s="45"/>
      <c r="D56" s="2"/>
      <c r="E56" s="3"/>
      <c r="F56" s="3"/>
      <c r="G56" s="3"/>
      <c r="H56" s="3"/>
      <c r="I56" s="42" cm="1">
        <f t="array" ref="I56">_xlfn.SWITCH(E56,"I","Sub-Junior","II","Sub-Junior", "III","Sub-Junior",0)</f>
        <v>0</v>
      </c>
      <c r="J56" s="42"/>
      <c r="K56" s="42"/>
      <c r="L56" s="3"/>
      <c r="M56" s="3"/>
      <c r="N56" s="4">
        <f t="shared" si="0"/>
        <v>0</v>
      </c>
    </row>
    <row r="57" spans="2:14" ht="18" customHeight="1" x14ac:dyDescent="0.3">
      <c r="B57" s="16">
        <f t="shared" si="1"/>
        <v>52</v>
      </c>
      <c r="C57" s="45"/>
      <c r="D57" s="2"/>
      <c r="E57" s="3"/>
      <c r="F57" s="3"/>
      <c r="G57" s="3"/>
      <c r="H57" s="3"/>
      <c r="I57" s="42" cm="1">
        <f t="array" ref="I57">_xlfn.SWITCH(E57,"I","Sub-Junior","II","Sub-Junior", "III","Sub-Junior",0)</f>
        <v>0</v>
      </c>
      <c r="J57" s="42"/>
      <c r="K57" s="42"/>
      <c r="L57" s="3"/>
      <c r="M57" s="3"/>
      <c r="N57" s="4">
        <f t="shared" si="0"/>
        <v>0</v>
      </c>
    </row>
    <row r="58" spans="2:14" ht="18" customHeight="1" x14ac:dyDescent="0.3">
      <c r="B58" s="16">
        <f t="shared" si="1"/>
        <v>53</v>
      </c>
      <c r="C58" s="45"/>
      <c r="D58" s="2"/>
      <c r="E58" s="3"/>
      <c r="F58" s="3"/>
      <c r="G58" s="3"/>
      <c r="H58" s="3"/>
      <c r="I58" s="42" cm="1">
        <f t="array" ref="I58">_xlfn.SWITCH(E58,"I","Sub-Junior","II","Sub-Junior", "III","Sub-Junior",0)</f>
        <v>0</v>
      </c>
      <c r="J58" s="42"/>
      <c r="K58" s="42"/>
      <c r="L58" s="3"/>
      <c r="M58" s="3"/>
      <c r="N58" s="4">
        <f t="shared" si="0"/>
        <v>0</v>
      </c>
    </row>
    <row r="59" spans="2:14" ht="18" customHeight="1" x14ac:dyDescent="0.3">
      <c r="B59" s="16">
        <f t="shared" si="1"/>
        <v>54</v>
      </c>
      <c r="C59" s="45"/>
      <c r="D59" s="2"/>
      <c r="E59" s="3"/>
      <c r="F59" s="3"/>
      <c r="G59" s="3"/>
      <c r="H59" s="3"/>
      <c r="I59" s="42" cm="1">
        <f t="array" ref="I59">_xlfn.SWITCH(E59,"I","Sub-Junior","II","Sub-Junior", "III","Sub-Junior",0)</f>
        <v>0</v>
      </c>
      <c r="J59" s="42"/>
      <c r="K59" s="42"/>
      <c r="L59" s="3"/>
      <c r="M59" s="3"/>
      <c r="N59" s="4">
        <f t="shared" si="0"/>
        <v>0</v>
      </c>
    </row>
    <row r="60" spans="2:14" ht="18" customHeight="1" x14ac:dyDescent="0.3">
      <c r="B60" s="16">
        <f t="shared" si="1"/>
        <v>55</v>
      </c>
      <c r="C60" s="45"/>
      <c r="D60" s="2"/>
      <c r="E60" s="3"/>
      <c r="F60" s="3"/>
      <c r="G60" s="3"/>
      <c r="H60" s="3"/>
      <c r="I60" s="42" cm="1">
        <f t="array" ref="I60">_xlfn.SWITCH(E60,"I","Sub-Junior","II","Sub-Junior", "III","Sub-Junior",0)</f>
        <v>0</v>
      </c>
      <c r="J60" s="42"/>
      <c r="K60" s="42"/>
      <c r="L60" s="3"/>
      <c r="M60" s="3"/>
      <c r="N60" s="4">
        <f t="shared" si="0"/>
        <v>0</v>
      </c>
    </row>
    <row r="61" spans="2:14" ht="18" customHeight="1" x14ac:dyDescent="0.3">
      <c r="B61" s="16">
        <f t="shared" si="1"/>
        <v>56</v>
      </c>
      <c r="C61" s="45"/>
      <c r="D61" s="2"/>
      <c r="E61" s="3"/>
      <c r="F61" s="3"/>
      <c r="G61" s="3"/>
      <c r="H61" s="3"/>
      <c r="I61" s="42" cm="1">
        <f t="array" ref="I61">_xlfn.SWITCH(E61,"I","Sub-Junior","II","Sub-Junior", "III","Sub-Junior",0)</f>
        <v>0</v>
      </c>
      <c r="J61" s="42"/>
      <c r="K61" s="42"/>
      <c r="L61" s="3"/>
      <c r="M61" s="3"/>
      <c r="N61" s="4">
        <f t="shared" si="0"/>
        <v>0</v>
      </c>
    </row>
    <row r="62" spans="2:14" ht="18" customHeight="1" x14ac:dyDescent="0.3">
      <c r="B62" s="16">
        <f t="shared" si="1"/>
        <v>57</v>
      </c>
      <c r="C62" s="45"/>
      <c r="D62" s="2"/>
      <c r="E62" s="3"/>
      <c r="F62" s="3"/>
      <c r="G62" s="3"/>
      <c r="H62" s="3"/>
      <c r="I62" s="42" cm="1">
        <f t="array" ref="I62">_xlfn.SWITCH(E62,"I","Sub-Junior","II","Sub-Junior", "III","Sub-Junior",0)</f>
        <v>0</v>
      </c>
      <c r="J62" s="42"/>
      <c r="K62" s="42"/>
      <c r="L62" s="3"/>
      <c r="M62" s="3"/>
      <c r="N62" s="4">
        <f t="shared" si="0"/>
        <v>0</v>
      </c>
    </row>
    <row r="63" spans="2:14" ht="18" customHeight="1" x14ac:dyDescent="0.3">
      <c r="B63" s="16">
        <f t="shared" si="1"/>
        <v>58</v>
      </c>
      <c r="C63" s="45"/>
      <c r="D63" s="2"/>
      <c r="E63" s="3"/>
      <c r="F63" s="3"/>
      <c r="G63" s="3"/>
      <c r="H63" s="3"/>
      <c r="I63" s="42" cm="1">
        <f t="array" ref="I63">_xlfn.SWITCH(E63,"I","Sub-Junior","II","Sub-Junior", "III","Sub-Junior",0)</f>
        <v>0</v>
      </c>
      <c r="J63" s="42"/>
      <c r="K63" s="42"/>
      <c r="L63" s="3"/>
      <c r="M63" s="3"/>
      <c r="N63" s="4">
        <f t="shared" si="0"/>
        <v>0</v>
      </c>
    </row>
    <row r="64" spans="2:14" ht="18" customHeight="1" x14ac:dyDescent="0.3">
      <c r="B64" s="16">
        <f t="shared" si="1"/>
        <v>59</v>
      </c>
      <c r="C64" s="45"/>
      <c r="D64" s="2"/>
      <c r="E64" s="3"/>
      <c r="F64" s="3"/>
      <c r="G64" s="3"/>
      <c r="H64" s="3"/>
      <c r="I64" s="42" cm="1">
        <f t="array" ref="I64">_xlfn.SWITCH(E64,"I","Sub-Junior","II","Sub-Junior", "III","Sub-Junior",0)</f>
        <v>0</v>
      </c>
      <c r="J64" s="42"/>
      <c r="K64" s="42"/>
      <c r="L64" s="3"/>
      <c r="M64" s="3"/>
      <c r="N64" s="4">
        <f t="shared" si="0"/>
        <v>0</v>
      </c>
    </row>
    <row r="65" spans="2:14" ht="18" customHeight="1" x14ac:dyDescent="0.3">
      <c r="B65" s="16">
        <f t="shared" si="1"/>
        <v>60</v>
      </c>
      <c r="C65" s="45"/>
      <c r="D65" s="2"/>
      <c r="E65" s="3"/>
      <c r="F65" s="3"/>
      <c r="G65" s="3"/>
      <c r="H65" s="3"/>
      <c r="I65" s="42" cm="1">
        <f t="array" ref="I65">_xlfn.SWITCH(E65,"I","Sub-Junior","II","Sub-Junior", "III","Sub-Junior",0)</f>
        <v>0</v>
      </c>
      <c r="J65" s="42"/>
      <c r="K65" s="42"/>
      <c r="L65" s="3"/>
      <c r="M65" s="3"/>
      <c r="N65" s="4">
        <f t="shared" si="0"/>
        <v>0</v>
      </c>
    </row>
    <row r="66" spans="2:14" ht="18" customHeight="1" x14ac:dyDescent="0.3">
      <c r="B66" s="16">
        <f t="shared" si="1"/>
        <v>61</v>
      </c>
      <c r="C66" s="45"/>
      <c r="D66" s="2"/>
      <c r="E66" s="3"/>
      <c r="F66" s="3"/>
      <c r="G66" s="3"/>
      <c r="H66" s="3"/>
      <c r="I66" s="42" cm="1">
        <f t="array" ref="I66">_xlfn.SWITCH(E66,"I","Sub-Junior","II","Sub-Junior", "III","Sub-Junior",0)</f>
        <v>0</v>
      </c>
      <c r="J66" s="42"/>
      <c r="K66" s="42"/>
      <c r="L66" s="3"/>
      <c r="M66" s="3"/>
      <c r="N66" s="4">
        <f t="shared" si="0"/>
        <v>0</v>
      </c>
    </row>
    <row r="67" spans="2:14" ht="18" customHeight="1" x14ac:dyDescent="0.3">
      <c r="B67" s="16">
        <f t="shared" si="1"/>
        <v>62</v>
      </c>
      <c r="C67" s="45"/>
      <c r="D67" s="2"/>
      <c r="E67" s="3"/>
      <c r="F67" s="3"/>
      <c r="G67" s="3"/>
      <c r="H67" s="3"/>
      <c r="I67" s="42" cm="1">
        <f t="array" ref="I67">_xlfn.SWITCH(E67,"I","Sub-Junior","II","Sub-Junior", "III","Sub-Junior",0)</f>
        <v>0</v>
      </c>
      <c r="J67" s="42"/>
      <c r="K67" s="42"/>
      <c r="L67" s="3"/>
      <c r="M67" s="3"/>
      <c r="N67" s="4">
        <f t="shared" si="0"/>
        <v>0</v>
      </c>
    </row>
    <row r="68" spans="2:14" ht="18" customHeight="1" x14ac:dyDescent="0.3">
      <c r="B68" s="16">
        <f t="shared" si="1"/>
        <v>63</v>
      </c>
      <c r="C68" s="45"/>
      <c r="D68" s="2"/>
      <c r="E68" s="3"/>
      <c r="F68" s="3"/>
      <c r="G68" s="3"/>
      <c r="H68" s="3"/>
      <c r="I68" s="42" cm="1">
        <f t="array" ref="I68">_xlfn.SWITCH(E68,"I","Sub-Junior","II","Sub-Junior", "III","Sub-Junior",0)</f>
        <v>0</v>
      </c>
      <c r="J68" s="42"/>
      <c r="K68" s="42"/>
      <c r="L68" s="3"/>
      <c r="M68" s="3"/>
      <c r="N68" s="4">
        <f t="shared" si="0"/>
        <v>0</v>
      </c>
    </row>
    <row r="69" spans="2:14" ht="18" customHeight="1" x14ac:dyDescent="0.3">
      <c r="B69" s="16">
        <f t="shared" si="1"/>
        <v>64</v>
      </c>
      <c r="C69" s="45"/>
      <c r="D69" s="2"/>
      <c r="E69" s="3"/>
      <c r="F69" s="3"/>
      <c r="G69" s="3"/>
      <c r="H69" s="3"/>
      <c r="I69" s="42" cm="1">
        <f t="array" ref="I69">_xlfn.SWITCH(E69,"I","Sub-Junior","II","Sub-Junior", "III","Sub-Junior",0)</f>
        <v>0</v>
      </c>
      <c r="J69" s="42"/>
      <c r="K69" s="42"/>
      <c r="L69" s="3"/>
      <c r="M69" s="3"/>
      <c r="N69" s="4">
        <f t="shared" si="0"/>
        <v>0</v>
      </c>
    </row>
    <row r="70" spans="2:14" ht="18" customHeight="1" x14ac:dyDescent="0.3">
      <c r="B70" s="16">
        <f t="shared" si="1"/>
        <v>65</v>
      </c>
      <c r="C70" s="45"/>
      <c r="D70" s="2"/>
      <c r="E70" s="3"/>
      <c r="F70" s="3"/>
      <c r="G70" s="3"/>
      <c r="H70" s="3"/>
      <c r="I70" s="42" cm="1">
        <f t="array" ref="I70">_xlfn.SWITCH(E70,"I","Sub-Junior","II","Sub-Junior", "III","Sub-Junior",0)</f>
        <v>0</v>
      </c>
      <c r="J70" s="42"/>
      <c r="K70" s="42"/>
      <c r="L70" s="3"/>
      <c r="M70" s="3"/>
      <c r="N70" s="4">
        <f t="shared" si="0"/>
        <v>0</v>
      </c>
    </row>
    <row r="71" spans="2:14" ht="18" customHeight="1" x14ac:dyDescent="0.3">
      <c r="B71" s="16">
        <f t="shared" si="1"/>
        <v>66</v>
      </c>
      <c r="C71" s="45"/>
      <c r="D71" s="2"/>
      <c r="E71" s="3"/>
      <c r="F71" s="3"/>
      <c r="G71" s="3"/>
      <c r="H71" s="3"/>
      <c r="I71" s="42" cm="1">
        <f t="array" ref="I71">_xlfn.SWITCH(E71,"I","Sub-Junior","II","Sub-Junior", "III","Sub-Junior",0)</f>
        <v>0</v>
      </c>
      <c r="J71" s="42"/>
      <c r="K71" s="42"/>
      <c r="L71" s="3"/>
      <c r="M71" s="3"/>
      <c r="N71" s="4">
        <f t="shared" ref="N71:N134" si="2">IF(M71="Printed book",230,IF(M71="E-book",155,0))</f>
        <v>0</v>
      </c>
    </row>
    <row r="72" spans="2:14" ht="18" customHeight="1" x14ac:dyDescent="0.3">
      <c r="B72" s="16">
        <f t="shared" ref="B72:B135" si="3">B71+1</f>
        <v>67</v>
      </c>
      <c r="C72" s="45"/>
      <c r="D72" s="2"/>
      <c r="E72" s="3"/>
      <c r="F72" s="3"/>
      <c r="G72" s="3"/>
      <c r="H72" s="3"/>
      <c r="I72" s="42" cm="1">
        <f t="array" ref="I72">_xlfn.SWITCH(E72,"I","Sub-Junior","II","Sub-Junior", "III","Sub-Junior",0)</f>
        <v>0</v>
      </c>
      <c r="J72" s="42"/>
      <c r="K72" s="42"/>
      <c r="L72" s="3"/>
      <c r="M72" s="3"/>
      <c r="N72" s="4">
        <f t="shared" si="2"/>
        <v>0</v>
      </c>
    </row>
    <row r="73" spans="2:14" ht="18" customHeight="1" x14ac:dyDescent="0.3">
      <c r="B73" s="16">
        <f t="shared" si="3"/>
        <v>68</v>
      </c>
      <c r="C73" s="45"/>
      <c r="D73" s="2"/>
      <c r="E73" s="3"/>
      <c r="F73" s="3"/>
      <c r="G73" s="3"/>
      <c r="H73" s="3"/>
      <c r="I73" s="42" cm="1">
        <f t="array" ref="I73">_xlfn.SWITCH(E73,"I","Sub-Junior","II","Sub-Junior", "III","Sub-Junior",0)</f>
        <v>0</v>
      </c>
      <c r="J73" s="42"/>
      <c r="K73" s="42"/>
      <c r="L73" s="3"/>
      <c r="M73" s="3"/>
      <c r="N73" s="4">
        <f t="shared" si="2"/>
        <v>0</v>
      </c>
    </row>
    <row r="74" spans="2:14" ht="18" customHeight="1" x14ac:dyDescent="0.3">
      <c r="B74" s="16">
        <f t="shared" si="3"/>
        <v>69</v>
      </c>
      <c r="C74" s="45"/>
      <c r="D74" s="2"/>
      <c r="E74" s="3"/>
      <c r="F74" s="3"/>
      <c r="G74" s="3"/>
      <c r="H74" s="3"/>
      <c r="I74" s="42" cm="1">
        <f t="array" ref="I74">_xlfn.SWITCH(E74,"I","Sub-Junior","II","Sub-Junior", "III","Sub-Junior",0)</f>
        <v>0</v>
      </c>
      <c r="J74" s="42"/>
      <c r="K74" s="42"/>
      <c r="L74" s="3"/>
      <c r="M74" s="3"/>
      <c r="N74" s="4">
        <f t="shared" si="2"/>
        <v>0</v>
      </c>
    </row>
    <row r="75" spans="2:14" ht="18" customHeight="1" x14ac:dyDescent="0.3">
      <c r="B75" s="16">
        <f t="shared" si="3"/>
        <v>70</v>
      </c>
      <c r="C75" s="45"/>
      <c r="D75" s="2"/>
      <c r="E75" s="3"/>
      <c r="F75" s="3"/>
      <c r="G75" s="3"/>
      <c r="H75" s="3"/>
      <c r="I75" s="42" cm="1">
        <f t="array" ref="I75">_xlfn.SWITCH(E75,"I","Sub-Junior","II","Sub-Junior", "III","Sub-Junior",0)</f>
        <v>0</v>
      </c>
      <c r="J75" s="42"/>
      <c r="K75" s="42"/>
      <c r="L75" s="3"/>
      <c r="M75" s="3"/>
      <c r="N75" s="4">
        <f t="shared" si="2"/>
        <v>0</v>
      </c>
    </row>
    <row r="76" spans="2:14" ht="18" customHeight="1" x14ac:dyDescent="0.3">
      <c r="B76" s="16">
        <f t="shared" si="3"/>
        <v>71</v>
      </c>
      <c r="C76" s="45"/>
      <c r="D76" s="2"/>
      <c r="E76" s="3"/>
      <c r="F76" s="3"/>
      <c r="G76" s="3"/>
      <c r="H76" s="3"/>
      <c r="I76" s="42" cm="1">
        <f t="array" ref="I76">_xlfn.SWITCH(E76,"I","Sub-Junior","II","Sub-Junior", "III","Sub-Junior",0)</f>
        <v>0</v>
      </c>
      <c r="J76" s="42"/>
      <c r="K76" s="42"/>
      <c r="L76" s="3"/>
      <c r="M76" s="3"/>
      <c r="N76" s="4">
        <f t="shared" si="2"/>
        <v>0</v>
      </c>
    </row>
    <row r="77" spans="2:14" ht="18" customHeight="1" x14ac:dyDescent="0.3">
      <c r="B77" s="16">
        <f t="shared" si="3"/>
        <v>72</v>
      </c>
      <c r="C77" s="45"/>
      <c r="D77" s="2"/>
      <c r="E77" s="3"/>
      <c r="F77" s="3"/>
      <c r="G77" s="3"/>
      <c r="H77" s="3"/>
      <c r="I77" s="42" cm="1">
        <f t="array" ref="I77">_xlfn.SWITCH(E77,"I","Sub-Junior","II","Sub-Junior", "III","Sub-Junior",0)</f>
        <v>0</v>
      </c>
      <c r="J77" s="42"/>
      <c r="K77" s="42"/>
      <c r="L77" s="3"/>
      <c r="M77" s="3"/>
      <c r="N77" s="4">
        <f t="shared" si="2"/>
        <v>0</v>
      </c>
    </row>
    <row r="78" spans="2:14" ht="18" customHeight="1" x14ac:dyDescent="0.3">
      <c r="B78" s="16">
        <f t="shared" si="3"/>
        <v>73</v>
      </c>
      <c r="C78" s="45"/>
      <c r="D78" s="2"/>
      <c r="E78" s="3"/>
      <c r="F78" s="3"/>
      <c r="G78" s="3"/>
      <c r="H78" s="3"/>
      <c r="I78" s="42" cm="1">
        <f t="array" ref="I78">_xlfn.SWITCH(E78,"I","Sub-Junior","II","Sub-Junior", "III","Sub-Junior",0)</f>
        <v>0</v>
      </c>
      <c r="J78" s="42"/>
      <c r="K78" s="42"/>
      <c r="L78" s="3"/>
      <c r="M78" s="3"/>
      <c r="N78" s="4">
        <f t="shared" si="2"/>
        <v>0</v>
      </c>
    </row>
    <row r="79" spans="2:14" ht="18" customHeight="1" x14ac:dyDescent="0.3">
      <c r="B79" s="16">
        <f t="shared" si="3"/>
        <v>74</v>
      </c>
      <c r="C79" s="45"/>
      <c r="D79" s="2"/>
      <c r="E79" s="3"/>
      <c r="F79" s="3"/>
      <c r="G79" s="3"/>
      <c r="H79" s="3"/>
      <c r="I79" s="42" cm="1">
        <f t="array" ref="I79">_xlfn.SWITCH(E79,"I","Sub-Junior","II","Sub-Junior", "III","Sub-Junior",0)</f>
        <v>0</v>
      </c>
      <c r="J79" s="42"/>
      <c r="K79" s="42"/>
      <c r="L79" s="3"/>
      <c r="M79" s="3"/>
      <c r="N79" s="4">
        <f t="shared" si="2"/>
        <v>0</v>
      </c>
    </row>
    <row r="80" spans="2:14" ht="18" customHeight="1" x14ac:dyDescent="0.3">
      <c r="B80" s="16">
        <f t="shared" si="3"/>
        <v>75</v>
      </c>
      <c r="C80" s="45"/>
      <c r="D80" s="2"/>
      <c r="E80" s="3"/>
      <c r="F80" s="3"/>
      <c r="G80" s="3"/>
      <c r="H80" s="3"/>
      <c r="I80" s="42" cm="1">
        <f t="array" ref="I80">_xlfn.SWITCH(E80,"I","Sub-Junior","II","Sub-Junior", "III","Sub-Junior",0)</f>
        <v>0</v>
      </c>
      <c r="J80" s="42"/>
      <c r="K80" s="42"/>
      <c r="L80" s="3"/>
      <c r="M80" s="3"/>
      <c r="N80" s="4">
        <f t="shared" si="2"/>
        <v>0</v>
      </c>
    </row>
    <row r="81" spans="2:14" ht="18" customHeight="1" x14ac:dyDescent="0.3">
      <c r="B81" s="16">
        <f t="shared" si="3"/>
        <v>76</v>
      </c>
      <c r="C81" s="45"/>
      <c r="D81" s="2"/>
      <c r="E81" s="3"/>
      <c r="F81" s="3"/>
      <c r="G81" s="3"/>
      <c r="H81" s="3"/>
      <c r="I81" s="42" cm="1">
        <f t="array" ref="I81">_xlfn.SWITCH(E81,"I","Sub-Junior","II","Sub-Junior", "III","Sub-Junior",0)</f>
        <v>0</v>
      </c>
      <c r="J81" s="42"/>
      <c r="K81" s="42"/>
      <c r="L81" s="3"/>
      <c r="M81" s="3"/>
      <c r="N81" s="4">
        <f t="shared" si="2"/>
        <v>0</v>
      </c>
    </row>
    <row r="82" spans="2:14" ht="18" customHeight="1" x14ac:dyDescent="0.3">
      <c r="B82" s="16">
        <f t="shared" si="3"/>
        <v>77</v>
      </c>
      <c r="C82" s="45"/>
      <c r="D82" s="2"/>
      <c r="E82" s="3"/>
      <c r="F82" s="3"/>
      <c r="G82" s="3"/>
      <c r="H82" s="3"/>
      <c r="I82" s="42" cm="1">
        <f t="array" ref="I82">_xlfn.SWITCH(E82,"I","Sub-Junior","II","Sub-Junior", "III","Sub-Junior",0)</f>
        <v>0</v>
      </c>
      <c r="J82" s="42"/>
      <c r="K82" s="42"/>
      <c r="L82" s="3"/>
      <c r="M82" s="3"/>
      <c r="N82" s="4">
        <f t="shared" si="2"/>
        <v>0</v>
      </c>
    </row>
    <row r="83" spans="2:14" ht="18" customHeight="1" x14ac:dyDescent="0.3">
      <c r="B83" s="16">
        <f t="shared" si="3"/>
        <v>78</v>
      </c>
      <c r="C83" s="45"/>
      <c r="D83" s="2"/>
      <c r="E83" s="3"/>
      <c r="F83" s="3"/>
      <c r="G83" s="3"/>
      <c r="H83" s="3"/>
      <c r="I83" s="42" cm="1">
        <f t="array" ref="I83">_xlfn.SWITCH(E83,"I","Sub-Junior","II","Sub-Junior", "III","Sub-Junior",0)</f>
        <v>0</v>
      </c>
      <c r="J83" s="42"/>
      <c r="K83" s="42"/>
      <c r="L83" s="3"/>
      <c r="M83" s="3"/>
      <c r="N83" s="4">
        <f t="shared" si="2"/>
        <v>0</v>
      </c>
    </row>
    <row r="84" spans="2:14" ht="18" customHeight="1" x14ac:dyDescent="0.3">
      <c r="B84" s="16">
        <f t="shared" si="3"/>
        <v>79</v>
      </c>
      <c r="C84" s="45"/>
      <c r="D84" s="2"/>
      <c r="E84" s="3"/>
      <c r="F84" s="3"/>
      <c r="G84" s="3"/>
      <c r="H84" s="3"/>
      <c r="I84" s="42" cm="1">
        <f t="array" ref="I84">_xlfn.SWITCH(E84,"I","Sub-Junior","II","Sub-Junior", "III","Sub-Junior",0)</f>
        <v>0</v>
      </c>
      <c r="J84" s="42"/>
      <c r="K84" s="42"/>
      <c r="L84" s="3"/>
      <c r="M84" s="3"/>
      <c r="N84" s="4">
        <f t="shared" si="2"/>
        <v>0</v>
      </c>
    </row>
    <row r="85" spans="2:14" ht="18" customHeight="1" x14ac:dyDescent="0.3">
      <c r="B85" s="16">
        <f t="shared" si="3"/>
        <v>80</v>
      </c>
      <c r="C85" s="45"/>
      <c r="D85" s="2"/>
      <c r="E85" s="3"/>
      <c r="F85" s="3"/>
      <c r="G85" s="3"/>
      <c r="H85" s="3"/>
      <c r="I85" s="42" cm="1">
        <f t="array" ref="I85">_xlfn.SWITCH(E85,"I","Sub-Junior","II","Sub-Junior", "III","Sub-Junior",0)</f>
        <v>0</v>
      </c>
      <c r="J85" s="42"/>
      <c r="K85" s="42"/>
      <c r="L85" s="3"/>
      <c r="M85" s="3"/>
      <c r="N85" s="4">
        <f t="shared" si="2"/>
        <v>0</v>
      </c>
    </row>
    <row r="86" spans="2:14" ht="18" customHeight="1" x14ac:dyDescent="0.3">
      <c r="B86" s="16">
        <f t="shared" si="3"/>
        <v>81</v>
      </c>
      <c r="C86" s="45"/>
      <c r="D86" s="2"/>
      <c r="E86" s="3"/>
      <c r="F86" s="3"/>
      <c r="G86" s="3"/>
      <c r="H86" s="3"/>
      <c r="I86" s="42" cm="1">
        <f t="array" ref="I86">_xlfn.SWITCH(E86,"I","Sub-Junior","II","Sub-Junior", "III","Sub-Junior",0)</f>
        <v>0</v>
      </c>
      <c r="J86" s="42"/>
      <c r="K86" s="42"/>
      <c r="L86" s="3"/>
      <c r="M86" s="3"/>
      <c r="N86" s="4">
        <f t="shared" si="2"/>
        <v>0</v>
      </c>
    </row>
    <row r="87" spans="2:14" ht="18" customHeight="1" x14ac:dyDescent="0.3">
      <c r="B87" s="16">
        <f t="shared" si="3"/>
        <v>82</v>
      </c>
      <c r="C87" s="45"/>
      <c r="D87" s="2"/>
      <c r="E87" s="3"/>
      <c r="F87" s="3"/>
      <c r="G87" s="3"/>
      <c r="H87" s="3"/>
      <c r="I87" s="42" cm="1">
        <f t="array" ref="I87">_xlfn.SWITCH(E87,"I","Sub-Junior","II","Sub-Junior", "III","Sub-Junior",0)</f>
        <v>0</v>
      </c>
      <c r="J87" s="42"/>
      <c r="K87" s="42"/>
      <c r="L87" s="3"/>
      <c r="M87" s="3"/>
      <c r="N87" s="4">
        <f t="shared" si="2"/>
        <v>0</v>
      </c>
    </row>
    <row r="88" spans="2:14" ht="18" customHeight="1" x14ac:dyDescent="0.3">
      <c r="B88" s="16">
        <f t="shared" si="3"/>
        <v>83</v>
      </c>
      <c r="C88" s="45"/>
      <c r="D88" s="2"/>
      <c r="E88" s="3"/>
      <c r="F88" s="3"/>
      <c r="G88" s="3"/>
      <c r="H88" s="3"/>
      <c r="I88" s="42" cm="1">
        <f t="array" ref="I88">_xlfn.SWITCH(E88,"I","Sub-Junior","II","Sub-Junior", "III","Sub-Junior",0)</f>
        <v>0</v>
      </c>
      <c r="J88" s="42"/>
      <c r="K88" s="42"/>
      <c r="L88" s="3"/>
      <c r="M88" s="3"/>
      <c r="N88" s="4">
        <f t="shared" si="2"/>
        <v>0</v>
      </c>
    </row>
    <row r="89" spans="2:14" ht="18" customHeight="1" x14ac:dyDescent="0.3">
      <c r="B89" s="16">
        <f t="shared" si="3"/>
        <v>84</v>
      </c>
      <c r="C89" s="45"/>
      <c r="D89" s="2"/>
      <c r="E89" s="3"/>
      <c r="F89" s="3"/>
      <c r="G89" s="3"/>
      <c r="H89" s="3"/>
      <c r="I89" s="42" cm="1">
        <f t="array" ref="I89">_xlfn.SWITCH(E89,"I","Sub-Junior","II","Sub-Junior", "III","Sub-Junior",0)</f>
        <v>0</v>
      </c>
      <c r="J89" s="42"/>
      <c r="K89" s="42"/>
      <c r="L89" s="3"/>
      <c r="M89" s="3"/>
      <c r="N89" s="4">
        <f t="shared" si="2"/>
        <v>0</v>
      </c>
    </row>
    <row r="90" spans="2:14" ht="18" customHeight="1" x14ac:dyDescent="0.3">
      <c r="B90" s="16">
        <f t="shared" si="3"/>
        <v>85</v>
      </c>
      <c r="C90" s="45"/>
      <c r="D90" s="2"/>
      <c r="E90" s="3"/>
      <c r="F90" s="3"/>
      <c r="G90" s="3"/>
      <c r="H90" s="3"/>
      <c r="I90" s="42" cm="1">
        <f t="array" ref="I90">_xlfn.SWITCH(E90,"I","Sub-Junior","II","Sub-Junior", "III","Sub-Junior",0)</f>
        <v>0</v>
      </c>
      <c r="J90" s="42"/>
      <c r="K90" s="42"/>
      <c r="L90" s="3"/>
      <c r="M90" s="3"/>
      <c r="N90" s="4">
        <f t="shared" si="2"/>
        <v>0</v>
      </c>
    </row>
    <row r="91" spans="2:14" ht="18" customHeight="1" x14ac:dyDescent="0.3">
      <c r="B91" s="16">
        <f t="shared" si="3"/>
        <v>86</v>
      </c>
      <c r="C91" s="45"/>
      <c r="D91" s="2"/>
      <c r="E91" s="3"/>
      <c r="F91" s="3"/>
      <c r="G91" s="3"/>
      <c r="H91" s="3"/>
      <c r="I91" s="42" cm="1">
        <f t="array" ref="I91">_xlfn.SWITCH(E91,"I","Sub-Junior","II","Sub-Junior", "III","Sub-Junior",0)</f>
        <v>0</v>
      </c>
      <c r="J91" s="42"/>
      <c r="K91" s="42"/>
      <c r="L91" s="3"/>
      <c r="M91" s="3"/>
      <c r="N91" s="4">
        <f t="shared" si="2"/>
        <v>0</v>
      </c>
    </row>
    <row r="92" spans="2:14" ht="18" customHeight="1" x14ac:dyDescent="0.3">
      <c r="B92" s="16">
        <f t="shared" si="3"/>
        <v>87</v>
      </c>
      <c r="C92" s="45"/>
      <c r="D92" s="2"/>
      <c r="E92" s="3"/>
      <c r="F92" s="3"/>
      <c r="G92" s="3"/>
      <c r="H92" s="3"/>
      <c r="I92" s="42" cm="1">
        <f t="array" ref="I92">_xlfn.SWITCH(E92,"I","Sub-Junior","II","Sub-Junior", "III","Sub-Junior",0)</f>
        <v>0</v>
      </c>
      <c r="J92" s="42"/>
      <c r="K92" s="42"/>
      <c r="L92" s="3"/>
      <c r="M92" s="3"/>
      <c r="N92" s="4">
        <f t="shared" si="2"/>
        <v>0</v>
      </c>
    </row>
    <row r="93" spans="2:14" ht="18" customHeight="1" x14ac:dyDescent="0.3">
      <c r="B93" s="16">
        <f t="shared" si="3"/>
        <v>88</v>
      </c>
      <c r="C93" s="45"/>
      <c r="D93" s="2"/>
      <c r="E93" s="3"/>
      <c r="F93" s="3"/>
      <c r="G93" s="3"/>
      <c r="H93" s="3"/>
      <c r="I93" s="42" cm="1">
        <f t="array" ref="I93">_xlfn.SWITCH(E93,"I","Sub-Junior","II","Sub-Junior", "III","Sub-Junior",0)</f>
        <v>0</v>
      </c>
      <c r="J93" s="42"/>
      <c r="K93" s="42"/>
      <c r="L93" s="3"/>
      <c r="M93" s="3"/>
      <c r="N93" s="4">
        <f t="shared" si="2"/>
        <v>0</v>
      </c>
    </row>
    <row r="94" spans="2:14" ht="18" customHeight="1" x14ac:dyDescent="0.3">
      <c r="B94" s="16">
        <f t="shared" si="3"/>
        <v>89</v>
      </c>
      <c r="C94" s="45"/>
      <c r="D94" s="2"/>
      <c r="E94" s="3"/>
      <c r="F94" s="3"/>
      <c r="G94" s="3"/>
      <c r="H94" s="3"/>
      <c r="I94" s="42" cm="1">
        <f t="array" ref="I94">_xlfn.SWITCH(E94,"I","Sub-Junior","II","Sub-Junior", "III","Sub-Junior",0)</f>
        <v>0</v>
      </c>
      <c r="J94" s="42"/>
      <c r="K94" s="42"/>
      <c r="L94" s="3"/>
      <c r="M94" s="3"/>
      <c r="N94" s="4">
        <f t="shared" si="2"/>
        <v>0</v>
      </c>
    </row>
    <row r="95" spans="2:14" ht="18" customHeight="1" x14ac:dyDescent="0.3">
      <c r="B95" s="16">
        <f t="shared" si="3"/>
        <v>90</v>
      </c>
      <c r="C95" s="45"/>
      <c r="D95" s="2"/>
      <c r="E95" s="3"/>
      <c r="F95" s="3"/>
      <c r="G95" s="3"/>
      <c r="H95" s="3"/>
      <c r="I95" s="42" cm="1">
        <f t="array" ref="I95">_xlfn.SWITCH(E95,"I","Sub-Junior","II","Sub-Junior", "III","Sub-Junior",0)</f>
        <v>0</v>
      </c>
      <c r="J95" s="42"/>
      <c r="K95" s="42"/>
      <c r="L95" s="3"/>
      <c r="M95" s="3"/>
      <c r="N95" s="4">
        <f t="shared" si="2"/>
        <v>0</v>
      </c>
    </row>
    <row r="96" spans="2:14" ht="18" customHeight="1" x14ac:dyDescent="0.3">
      <c r="B96" s="16">
        <f t="shared" si="3"/>
        <v>91</v>
      </c>
      <c r="C96" s="45"/>
      <c r="D96" s="2"/>
      <c r="E96" s="3"/>
      <c r="F96" s="3"/>
      <c r="G96" s="3"/>
      <c r="H96" s="3"/>
      <c r="I96" s="42" cm="1">
        <f t="array" ref="I96">_xlfn.SWITCH(E96,"I","Sub-Junior","II","Sub-Junior", "III","Sub-Junior",0)</f>
        <v>0</v>
      </c>
      <c r="J96" s="42"/>
      <c r="K96" s="42"/>
      <c r="L96" s="3"/>
      <c r="M96" s="3"/>
      <c r="N96" s="4">
        <f t="shared" si="2"/>
        <v>0</v>
      </c>
    </row>
    <row r="97" spans="2:14" ht="18" customHeight="1" x14ac:dyDescent="0.3">
      <c r="B97" s="16">
        <f t="shared" si="3"/>
        <v>92</v>
      </c>
      <c r="C97" s="45"/>
      <c r="D97" s="2"/>
      <c r="E97" s="3"/>
      <c r="F97" s="3"/>
      <c r="G97" s="3"/>
      <c r="H97" s="3"/>
      <c r="I97" s="42" cm="1">
        <f t="array" ref="I97">_xlfn.SWITCH(E97,"I","Sub-Junior","II","Sub-Junior", "III","Sub-Junior",0)</f>
        <v>0</v>
      </c>
      <c r="J97" s="42"/>
      <c r="K97" s="42"/>
      <c r="L97" s="3"/>
      <c r="M97" s="3"/>
      <c r="N97" s="4">
        <f t="shared" si="2"/>
        <v>0</v>
      </c>
    </row>
    <row r="98" spans="2:14" ht="18" customHeight="1" x14ac:dyDescent="0.3">
      <c r="B98" s="16">
        <f t="shared" si="3"/>
        <v>93</v>
      </c>
      <c r="C98" s="45"/>
      <c r="D98" s="2"/>
      <c r="E98" s="3"/>
      <c r="F98" s="3"/>
      <c r="G98" s="3"/>
      <c r="H98" s="3"/>
      <c r="I98" s="42" cm="1">
        <f t="array" ref="I98">_xlfn.SWITCH(E98,"I","Sub-Junior","II","Sub-Junior", "III","Sub-Junior",0)</f>
        <v>0</v>
      </c>
      <c r="J98" s="42"/>
      <c r="K98" s="42"/>
      <c r="L98" s="3"/>
      <c r="M98" s="3"/>
      <c r="N98" s="4">
        <f t="shared" si="2"/>
        <v>0</v>
      </c>
    </row>
    <row r="99" spans="2:14" ht="18" customHeight="1" x14ac:dyDescent="0.3">
      <c r="B99" s="16">
        <f t="shared" si="3"/>
        <v>94</v>
      </c>
      <c r="C99" s="45"/>
      <c r="D99" s="2"/>
      <c r="E99" s="3"/>
      <c r="F99" s="3"/>
      <c r="G99" s="3"/>
      <c r="H99" s="3"/>
      <c r="I99" s="42" cm="1">
        <f t="array" ref="I99">_xlfn.SWITCH(E99,"I","Sub-Junior","II","Sub-Junior", "III","Sub-Junior",0)</f>
        <v>0</v>
      </c>
      <c r="J99" s="42"/>
      <c r="K99" s="42"/>
      <c r="L99" s="3"/>
      <c r="M99" s="3"/>
      <c r="N99" s="4">
        <f t="shared" si="2"/>
        <v>0</v>
      </c>
    </row>
    <row r="100" spans="2:14" ht="18" customHeight="1" x14ac:dyDescent="0.3">
      <c r="B100" s="16">
        <f t="shared" si="3"/>
        <v>95</v>
      </c>
      <c r="C100" s="45"/>
      <c r="D100" s="2"/>
      <c r="E100" s="3"/>
      <c r="F100" s="3"/>
      <c r="G100" s="3"/>
      <c r="H100" s="3"/>
      <c r="I100" s="42" cm="1">
        <f t="array" ref="I100">_xlfn.SWITCH(E100,"I","Sub-Junior","II","Sub-Junior", "III","Sub-Junior",0)</f>
        <v>0</v>
      </c>
      <c r="J100" s="42"/>
      <c r="K100" s="42"/>
      <c r="L100" s="3"/>
      <c r="M100" s="3"/>
      <c r="N100" s="4">
        <f t="shared" si="2"/>
        <v>0</v>
      </c>
    </row>
    <row r="101" spans="2:14" ht="18" customHeight="1" x14ac:dyDescent="0.3">
      <c r="B101" s="16">
        <f t="shared" si="3"/>
        <v>96</v>
      </c>
      <c r="C101" s="45"/>
      <c r="D101" s="2"/>
      <c r="E101" s="3"/>
      <c r="F101" s="3"/>
      <c r="G101" s="3"/>
      <c r="H101" s="3"/>
      <c r="I101" s="42" cm="1">
        <f t="array" ref="I101">_xlfn.SWITCH(E101,"I","Sub-Junior","II","Sub-Junior", "III","Sub-Junior",0)</f>
        <v>0</v>
      </c>
      <c r="J101" s="42"/>
      <c r="K101" s="42"/>
      <c r="L101" s="3"/>
      <c r="M101" s="3"/>
      <c r="N101" s="4">
        <f t="shared" si="2"/>
        <v>0</v>
      </c>
    </row>
    <row r="102" spans="2:14" ht="18" customHeight="1" x14ac:dyDescent="0.3">
      <c r="B102" s="16">
        <f t="shared" si="3"/>
        <v>97</v>
      </c>
      <c r="C102" s="45"/>
      <c r="D102" s="2"/>
      <c r="E102" s="3"/>
      <c r="F102" s="3"/>
      <c r="G102" s="3"/>
      <c r="H102" s="3"/>
      <c r="I102" s="42" cm="1">
        <f t="array" ref="I102">_xlfn.SWITCH(E102,"I","Sub-Junior","II","Sub-Junior", "III","Sub-Junior",0)</f>
        <v>0</v>
      </c>
      <c r="J102" s="42"/>
      <c r="K102" s="42"/>
      <c r="L102" s="3"/>
      <c r="M102" s="3"/>
      <c r="N102" s="4">
        <f t="shared" si="2"/>
        <v>0</v>
      </c>
    </row>
    <row r="103" spans="2:14" ht="18" customHeight="1" x14ac:dyDescent="0.3">
      <c r="B103" s="16">
        <f t="shared" si="3"/>
        <v>98</v>
      </c>
      <c r="C103" s="45"/>
      <c r="D103" s="2"/>
      <c r="E103" s="3"/>
      <c r="F103" s="3"/>
      <c r="G103" s="3"/>
      <c r="H103" s="3"/>
      <c r="I103" s="42" cm="1">
        <f t="array" ref="I103">_xlfn.SWITCH(E103,"I","Sub-Junior","II","Sub-Junior", "III","Sub-Junior",0)</f>
        <v>0</v>
      </c>
      <c r="J103" s="42"/>
      <c r="K103" s="42"/>
      <c r="L103" s="3"/>
      <c r="M103" s="3"/>
      <c r="N103" s="4">
        <f t="shared" si="2"/>
        <v>0</v>
      </c>
    </row>
    <row r="104" spans="2:14" ht="18" customHeight="1" x14ac:dyDescent="0.3">
      <c r="B104" s="16">
        <f t="shared" si="3"/>
        <v>99</v>
      </c>
      <c r="C104" s="45"/>
      <c r="D104" s="2"/>
      <c r="E104" s="3"/>
      <c r="F104" s="3"/>
      <c r="G104" s="3"/>
      <c r="H104" s="3"/>
      <c r="I104" s="42" cm="1">
        <f t="array" ref="I104">_xlfn.SWITCH(E104,"I","Sub-Junior","II","Sub-Junior", "III","Sub-Junior",0)</f>
        <v>0</v>
      </c>
      <c r="J104" s="42"/>
      <c r="K104" s="42"/>
      <c r="L104" s="3"/>
      <c r="M104" s="3"/>
      <c r="N104" s="4">
        <f t="shared" si="2"/>
        <v>0</v>
      </c>
    </row>
    <row r="105" spans="2:14" ht="18" customHeight="1" x14ac:dyDescent="0.3">
      <c r="B105" s="16">
        <f t="shared" si="3"/>
        <v>100</v>
      </c>
      <c r="C105" s="45"/>
      <c r="D105" s="2"/>
      <c r="E105" s="3"/>
      <c r="F105" s="3"/>
      <c r="G105" s="3"/>
      <c r="H105" s="3"/>
      <c r="I105" s="42" cm="1">
        <f t="array" ref="I105">_xlfn.SWITCH(E105,"I","Sub-Junior","II","Sub-Junior", "III","Sub-Junior",0)</f>
        <v>0</v>
      </c>
      <c r="J105" s="42"/>
      <c r="K105" s="42"/>
      <c r="L105" s="3"/>
      <c r="M105" s="3"/>
      <c r="N105" s="4">
        <f t="shared" si="2"/>
        <v>0</v>
      </c>
    </row>
    <row r="106" spans="2:14" ht="18" customHeight="1" x14ac:dyDescent="0.3">
      <c r="B106" s="16">
        <f t="shared" si="3"/>
        <v>101</v>
      </c>
      <c r="C106" s="45"/>
      <c r="D106" s="2"/>
      <c r="E106" s="3"/>
      <c r="F106" s="3"/>
      <c r="G106" s="3"/>
      <c r="H106" s="3"/>
      <c r="I106" s="42" cm="1">
        <f t="array" ref="I106">_xlfn.SWITCH(E106,"I","Sub-Junior","II","Sub-Junior", "III","Sub-Junior",0)</f>
        <v>0</v>
      </c>
      <c r="J106" s="42"/>
      <c r="K106" s="42"/>
      <c r="L106" s="3"/>
      <c r="M106" s="3"/>
      <c r="N106" s="4">
        <f t="shared" si="2"/>
        <v>0</v>
      </c>
    </row>
    <row r="107" spans="2:14" ht="18" customHeight="1" x14ac:dyDescent="0.3">
      <c r="B107" s="16">
        <f t="shared" si="3"/>
        <v>102</v>
      </c>
      <c r="C107" s="45"/>
      <c r="D107" s="2"/>
      <c r="E107" s="3"/>
      <c r="F107" s="3"/>
      <c r="G107" s="3"/>
      <c r="H107" s="3"/>
      <c r="I107" s="42" cm="1">
        <f t="array" ref="I107">_xlfn.SWITCH(E107,"I","Sub-Junior","II","Sub-Junior", "III","Sub-Junior",0)</f>
        <v>0</v>
      </c>
      <c r="J107" s="42"/>
      <c r="K107" s="42"/>
      <c r="L107" s="3"/>
      <c r="M107" s="3"/>
      <c r="N107" s="4">
        <f t="shared" si="2"/>
        <v>0</v>
      </c>
    </row>
    <row r="108" spans="2:14" ht="18" customHeight="1" x14ac:dyDescent="0.3">
      <c r="B108" s="16">
        <f t="shared" si="3"/>
        <v>103</v>
      </c>
      <c r="C108" s="45"/>
      <c r="D108" s="2"/>
      <c r="E108" s="3"/>
      <c r="F108" s="3"/>
      <c r="G108" s="3"/>
      <c r="H108" s="3"/>
      <c r="I108" s="42" cm="1">
        <f t="array" ref="I108">_xlfn.SWITCH(E108,"I","Sub-Junior","II","Sub-Junior", "III","Sub-Junior",0)</f>
        <v>0</v>
      </c>
      <c r="J108" s="42"/>
      <c r="K108" s="42"/>
      <c r="L108" s="3"/>
      <c r="M108" s="3"/>
      <c r="N108" s="4">
        <f t="shared" si="2"/>
        <v>0</v>
      </c>
    </row>
    <row r="109" spans="2:14" ht="18" customHeight="1" x14ac:dyDescent="0.3">
      <c r="B109" s="16">
        <f t="shared" si="3"/>
        <v>104</v>
      </c>
      <c r="C109" s="45"/>
      <c r="D109" s="2"/>
      <c r="E109" s="3"/>
      <c r="F109" s="3"/>
      <c r="G109" s="3"/>
      <c r="H109" s="3"/>
      <c r="I109" s="42" cm="1">
        <f t="array" ref="I109">_xlfn.SWITCH(E109,"I","Sub-Junior","II","Sub-Junior", "III","Sub-Junior",0)</f>
        <v>0</v>
      </c>
      <c r="J109" s="42"/>
      <c r="K109" s="42"/>
      <c r="L109" s="3"/>
      <c r="M109" s="3"/>
      <c r="N109" s="4">
        <f t="shared" si="2"/>
        <v>0</v>
      </c>
    </row>
    <row r="110" spans="2:14" ht="18" customHeight="1" x14ac:dyDescent="0.3">
      <c r="B110" s="16">
        <f t="shared" si="3"/>
        <v>105</v>
      </c>
      <c r="C110" s="45"/>
      <c r="D110" s="2"/>
      <c r="E110" s="3"/>
      <c r="F110" s="3"/>
      <c r="G110" s="3"/>
      <c r="H110" s="3"/>
      <c r="I110" s="42" cm="1">
        <f t="array" ref="I110">_xlfn.SWITCH(E110,"I","Sub-Junior","II","Sub-Junior", "III","Sub-Junior",0)</f>
        <v>0</v>
      </c>
      <c r="J110" s="42"/>
      <c r="K110" s="42"/>
      <c r="L110" s="3"/>
      <c r="M110" s="3"/>
      <c r="N110" s="4">
        <f t="shared" si="2"/>
        <v>0</v>
      </c>
    </row>
    <row r="111" spans="2:14" ht="18" customHeight="1" x14ac:dyDescent="0.3">
      <c r="B111" s="16">
        <f t="shared" si="3"/>
        <v>106</v>
      </c>
      <c r="C111" s="45"/>
      <c r="D111" s="2"/>
      <c r="E111" s="3"/>
      <c r="F111" s="3"/>
      <c r="G111" s="3"/>
      <c r="H111" s="3"/>
      <c r="I111" s="42" cm="1">
        <f t="array" ref="I111">_xlfn.SWITCH(E111,"I","Sub-Junior","II","Sub-Junior", "III","Sub-Junior",0)</f>
        <v>0</v>
      </c>
      <c r="J111" s="42"/>
      <c r="K111" s="42"/>
      <c r="L111" s="3"/>
      <c r="M111" s="3"/>
      <c r="N111" s="4">
        <f t="shared" si="2"/>
        <v>0</v>
      </c>
    </row>
    <row r="112" spans="2:14" ht="18" customHeight="1" x14ac:dyDescent="0.3">
      <c r="B112" s="16">
        <f t="shared" si="3"/>
        <v>107</v>
      </c>
      <c r="C112" s="45"/>
      <c r="D112" s="2"/>
      <c r="E112" s="3"/>
      <c r="F112" s="3"/>
      <c r="G112" s="3"/>
      <c r="H112" s="3"/>
      <c r="I112" s="42" cm="1">
        <f t="array" ref="I112">_xlfn.SWITCH(E112,"I","Sub-Junior","II","Sub-Junior", "III","Sub-Junior",0)</f>
        <v>0</v>
      </c>
      <c r="J112" s="42"/>
      <c r="K112" s="42"/>
      <c r="L112" s="3"/>
      <c r="M112" s="3"/>
      <c r="N112" s="4">
        <f t="shared" si="2"/>
        <v>0</v>
      </c>
    </row>
    <row r="113" spans="2:14" ht="18" customHeight="1" x14ac:dyDescent="0.3">
      <c r="B113" s="16">
        <f t="shared" si="3"/>
        <v>108</v>
      </c>
      <c r="C113" s="45"/>
      <c r="D113" s="2"/>
      <c r="E113" s="3"/>
      <c r="F113" s="3"/>
      <c r="G113" s="3"/>
      <c r="H113" s="3"/>
      <c r="I113" s="42" cm="1">
        <f t="array" ref="I113">_xlfn.SWITCH(E113,"I","Sub-Junior","II","Sub-Junior", "III","Sub-Junior",0)</f>
        <v>0</v>
      </c>
      <c r="J113" s="42"/>
      <c r="K113" s="42"/>
      <c r="L113" s="3"/>
      <c r="M113" s="3"/>
      <c r="N113" s="4">
        <f t="shared" si="2"/>
        <v>0</v>
      </c>
    </row>
    <row r="114" spans="2:14" ht="18" customHeight="1" x14ac:dyDescent="0.3">
      <c r="B114" s="16">
        <f t="shared" si="3"/>
        <v>109</v>
      </c>
      <c r="C114" s="45"/>
      <c r="D114" s="2"/>
      <c r="E114" s="3"/>
      <c r="F114" s="3"/>
      <c r="G114" s="3"/>
      <c r="H114" s="3"/>
      <c r="I114" s="42" cm="1">
        <f t="array" ref="I114">_xlfn.SWITCH(E114,"I","Sub-Junior","II","Sub-Junior", "III","Sub-Junior",0)</f>
        <v>0</v>
      </c>
      <c r="J114" s="42"/>
      <c r="K114" s="42"/>
      <c r="L114" s="3"/>
      <c r="M114" s="3"/>
      <c r="N114" s="4">
        <f t="shared" si="2"/>
        <v>0</v>
      </c>
    </row>
    <row r="115" spans="2:14" ht="18" customHeight="1" x14ac:dyDescent="0.3">
      <c r="B115" s="16">
        <f t="shared" si="3"/>
        <v>110</v>
      </c>
      <c r="C115" s="45"/>
      <c r="D115" s="2"/>
      <c r="E115" s="3"/>
      <c r="F115" s="3"/>
      <c r="G115" s="3"/>
      <c r="H115" s="3"/>
      <c r="I115" s="42" cm="1">
        <f t="array" ref="I115">_xlfn.SWITCH(E115,"I","Sub-Junior","II","Sub-Junior", "III","Sub-Junior",0)</f>
        <v>0</v>
      </c>
      <c r="J115" s="42"/>
      <c r="K115" s="42"/>
      <c r="L115" s="3"/>
      <c r="M115" s="3"/>
      <c r="N115" s="4">
        <f t="shared" si="2"/>
        <v>0</v>
      </c>
    </row>
    <row r="116" spans="2:14" ht="18" customHeight="1" x14ac:dyDescent="0.3">
      <c r="B116" s="16">
        <f t="shared" si="3"/>
        <v>111</v>
      </c>
      <c r="C116" s="45"/>
      <c r="D116" s="2"/>
      <c r="E116" s="3"/>
      <c r="F116" s="3"/>
      <c r="G116" s="3"/>
      <c r="H116" s="3"/>
      <c r="I116" s="42" cm="1">
        <f t="array" ref="I116">_xlfn.SWITCH(E116,"I","Sub-Junior","II","Sub-Junior", "III","Sub-Junior",0)</f>
        <v>0</v>
      </c>
      <c r="J116" s="42"/>
      <c r="K116" s="42"/>
      <c r="L116" s="3"/>
      <c r="M116" s="3"/>
      <c r="N116" s="4">
        <f t="shared" si="2"/>
        <v>0</v>
      </c>
    </row>
    <row r="117" spans="2:14" ht="18" customHeight="1" x14ac:dyDescent="0.3">
      <c r="B117" s="16">
        <f t="shared" si="3"/>
        <v>112</v>
      </c>
      <c r="C117" s="45"/>
      <c r="D117" s="2"/>
      <c r="E117" s="3"/>
      <c r="F117" s="3"/>
      <c r="G117" s="3"/>
      <c r="H117" s="3"/>
      <c r="I117" s="42" cm="1">
        <f t="array" ref="I117">_xlfn.SWITCH(E117,"I","Sub-Junior","II","Sub-Junior", "III","Sub-Junior",0)</f>
        <v>0</v>
      </c>
      <c r="J117" s="42"/>
      <c r="K117" s="42"/>
      <c r="L117" s="3"/>
      <c r="M117" s="3"/>
      <c r="N117" s="4">
        <f t="shared" si="2"/>
        <v>0</v>
      </c>
    </row>
    <row r="118" spans="2:14" ht="18" customHeight="1" x14ac:dyDescent="0.3">
      <c r="B118" s="16">
        <f t="shared" si="3"/>
        <v>113</v>
      </c>
      <c r="C118" s="45"/>
      <c r="D118" s="2"/>
      <c r="E118" s="3"/>
      <c r="F118" s="3"/>
      <c r="G118" s="3"/>
      <c r="H118" s="3"/>
      <c r="I118" s="42" cm="1">
        <f t="array" ref="I118">_xlfn.SWITCH(E118,"I","Sub-Junior","II","Sub-Junior", "III","Sub-Junior",0)</f>
        <v>0</v>
      </c>
      <c r="J118" s="42"/>
      <c r="K118" s="42"/>
      <c r="L118" s="3"/>
      <c r="M118" s="3"/>
      <c r="N118" s="4">
        <f t="shared" si="2"/>
        <v>0</v>
      </c>
    </row>
    <row r="119" spans="2:14" ht="18" customHeight="1" x14ac:dyDescent="0.3">
      <c r="B119" s="16">
        <f t="shared" si="3"/>
        <v>114</v>
      </c>
      <c r="C119" s="45"/>
      <c r="D119" s="2"/>
      <c r="E119" s="3"/>
      <c r="F119" s="3"/>
      <c r="G119" s="3"/>
      <c r="H119" s="3"/>
      <c r="I119" s="42" cm="1">
        <f t="array" ref="I119">_xlfn.SWITCH(E119,"I","Sub-Junior","II","Sub-Junior", "III","Sub-Junior",0)</f>
        <v>0</v>
      </c>
      <c r="J119" s="42"/>
      <c r="K119" s="42"/>
      <c r="L119" s="3"/>
      <c r="M119" s="3"/>
      <c r="N119" s="4">
        <f t="shared" si="2"/>
        <v>0</v>
      </c>
    </row>
    <row r="120" spans="2:14" ht="18" customHeight="1" x14ac:dyDescent="0.3">
      <c r="B120" s="16">
        <f t="shared" si="3"/>
        <v>115</v>
      </c>
      <c r="C120" s="45"/>
      <c r="D120" s="2"/>
      <c r="E120" s="3"/>
      <c r="F120" s="3"/>
      <c r="G120" s="3"/>
      <c r="H120" s="3"/>
      <c r="I120" s="42" cm="1">
        <f t="array" ref="I120">_xlfn.SWITCH(E120,"I","Sub-Junior","II","Sub-Junior", "III","Sub-Junior",0)</f>
        <v>0</v>
      </c>
      <c r="J120" s="42"/>
      <c r="K120" s="42"/>
      <c r="L120" s="3"/>
      <c r="M120" s="3"/>
      <c r="N120" s="4">
        <f t="shared" si="2"/>
        <v>0</v>
      </c>
    </row>
    <row r="121" spans="2:14" ht="18" customHeight="1" x14ac:dyDescent="0.3">
      <c r="B121" s="16">
        <f t="shared" si="3"/>
        <v>116</v>
      </c>
      <c r="C121" s="45"/>
      <c r="D121" s="2"/>
      <c r="E121" s="3"/>
      <c r="F121" s="3"/>
      <c r="G121" s="3"/>
      <c r="H121" s="3"/>
      <c r="I121" s="42" cm="1">
        <f t="array" ref="I121">_xlfn.SWITCH(E121,"I","Sub-Junior","II","Sub-Junior", "III","Sub-Junior",0)</f>
        <v>0</v>
      </c>
      <c r="J121" s="42"/>
      <c r="K121" s="42"/>
      <c r="L121" s="3"/>
      <c r="M121" s="3"/>
      <c r="N121" s="4">
        <f t="shared" si="2"/>
        <v>0</v>
      </c>
    </row>
    <row r="122" spans="2:14" ht="18" customHeight="1" x14ac:dyDescent="0.3">
      <c r="B122" s="16">
        <f t="shared" si="3"/>
        <v>117</v>
      </c>
      <c r="C122" s="45"/>
      <c r="D122" s="2"/>
      <c r="E122" s="3"/>
      <c r="F122" s="3"/>
      <c r="G122" s="3"/>
      <c r="H122" s="3"/>
      <c r="I122" s="42" cm="1">
        <f t="array" ref="I122">_xlfn.SWITCH(E122,"I","Sub-Junior","II","Sub-Junior", "III","Sub-Junior",0)</f>
        <v>0</v>
      </c>
      <c r="J122" s="42"/>
      <c r="K122" s="42"/>
      <c r="L122" s="3"/>
      <c r="M122" s="3"/>
      <c r="N122" s="4">
        <f t="shared" si="2"/>
        <v>0</v>
      </c>
    </row>
    <row r="123" spans="2:14" ht="18" customHeight="1" x14ac:dyDescent="0.3">
      <c r="B123" s="16">
        <f t="shared" si="3"/>
        <v>118</v>
      </c>
      <c r="C123" s="45"/>
      <c r="D123" s="2"/>
      <c r="E123" s="3"/>
      <c r="F123" s="3"/>
      <c r="G123" s="3"/>
      <c r="H123" s="3"/>
      <c r="I123" s="42" cm="1">
        <f t="array" ref="I123">_xlfn.SWITCH(E123,"I","Sub-Junior","II","Sub-Junior", "III","Sub-Junior",0)</f>
        <v>0</v>
      </c>
      <c r="J123" s="42"/>
      <c r="K123" s="42"/>
      <c r="L123" s="3"/>
      <c r="M123" s="3"/>
      <c r="N123" s="4">
        <f t="shared" si="2"/>
        <v>0</v>
      </c>
    </row>
    <row r="124" spans="2:14" ht="18" customHeight="1" x14ac:dyDescent="0.3">
      <c r="B124" s="16">
        <f t="shared" si="3"/>
        <v>119</v>
      </c>
      <c r="C124" s="45"/>
      <c r="D124" s="2"/>
      <c r="E124" s="3"/>
      <c r="F124" s="3"/>
      <c r="G124" s="3"/>
      <c r="H124" s="3"/>
      <c r="I124" s="42" cm="1">
        <f t="array" ref="I124">_xlfn.SWITCH(E124,"I","Sub-Junior","II","Sub-Junior", "III","Sub-Junior",0)</f>
        <v>0</v>
      </c>
      <c r="J124" s="42"/>
      <c r="K124" s="42"/>
      <c r="L124" s="3"/>
      <c r="M124" s="3"/>
      <c r="N124" s="4">
        <f t="shared" si="2"/>
        <v>0</v>
      </c>
    </row>
    <row r="125" spans="2:14" ht="18" customHeight="1" x14ac:dyDescent="0.3">
      <c r="B125" s="16">
        <f t="shared" si="3"/>
        <v>120</v>
      </c>
      <c r="C125" s="45"/>
      <c r="D125" s="2"/>
      <c r="E125" s="3"/>
      <c r="F125" s="3"/>
      <c r="G125" s="3"/>
      <c r="H125" s="3"/>
      <c r="I125" s="42" cm="1">
        <f t="array" ref="I125">_xlfn.SWITCH(E125,"I","Sub-Junior","II","Sub-Junior", "III","Sub-Junior",0)</f>
        <v>0</v>
      </c>
      <c r="J125" s="42"/>
      <c r="K125" s="42"/>
      <c r="L125" s="3"/>
      <c r="M125" s="3"/>
      <c r="N125" s="4">
        <f t="shared" si="2"/>
        <v>0</v>
      </c>
    </row>
    <row r="126" spans="2:14" ht="18" customHeight="1" x14ac:dyDescent="0.3">
      <c r="B126" s="16">
        <f t="shared" si="3"/>
        <v>121</v>
      </c>
      <c r="C126" s="45"/>
      <c r="D126" s="2"/>
      <c r="E126" s="3"/>
      <c r="F126" s="3"/>
      <c r="G126" s="3"/>
      <c r="H126" s="3"/>
      <c r="I126" s="42" cm="1">
        <f t="array" ref="I126">_xlfn.SWITCH(E126,"I","Sub-Junior","II","Sub-Junior", "III","Sub-Junior",0)</f>
        <v>0</v>
      </c>
      <c r="J126" s="42"/>
      <c r="K126" s="42"/>
      <c r="L126" s="3"/>
      <c r="M126" s="3"/>
      <c r="N126" s="4">
        <f t="shared" si="2"/>
        <v>0</v>
      </c>
    </row>
    <row r="127" spans="2:14" ht="18" customHeight="1" x14ac:dyDescent="0.3">
      <c r="B127" s="16">
        <f t="shared" si="3"/>
        <v>122</v>
      </c>
      <c r="C127" s="45"/>
      <c r="D127" s="2"/>
      <c r="E127" s="3"/>
      <c r="F127" s="3"/>
      <c r="G127" s="3"/>
      <c r="H127" s="3"/>
      <c r="I127" s="42" cm="1">
        <f t="array" ref="I127">_xlfn.SWITCH(E127,"I","Sub-Junior","II","Sub-Junior", "III","Sub-Junior",0)</f>
        <v>0</v>
      </c>
      <c r="J127" s="42"/>
      <c r="K127" s="42"/>
      <c r="L127" s="3"/>
      <c r="M127" s="3"/>
      <c r="N127" s="4">
        <f t="shared" si="2"/>
        <v>0</v>
      </c>
    </row>
    <row r="128" spans="2:14" ht="18" customHeight="1" x14ac:dyDescent="0.3">
      <c r="B128" s="16">
        <f t="shared" si="3"/>
        <v>123</v>
      </c>
      <c r="C128" s="45"/>
      <c r="D128" s="2"/>
      <c r="E128" s="3"/>
      <c r="F128" s="3"/>
      <c r="G128" s="3"/>
      <c r="H128" s="3"/>
      <c r="I128" s="42" cm="1">
        <f t="array" ref="I128">_xlfn.SWITCH(E128,"I","Sub-Junior","II","Sub-Junior", "III","Sub-Junior",0)</f>
        <v>0</v>
      </c>
      <c r="J128" s="42"/>
      <c r="K128" s="42"/>
      <c r="L128" s="3"/>
      <c r="M128" s="3"/>
      <c r="N128" s="4">
        <f t="shared" si="2"/>
        <v>0</v>
      </c>
    </row>
    <row r="129" spans="2:14" ht="18" customHeight="1" x14ac:dyDescent="0.3">
      <c r="B129" s="16">
        <f t="shared" si="3"/>
        <v>124</v>
      </c>
      <c r="C129" s="45"/>
      <c r="D129" s="2"/>
      <c r="E129" s="3"/>
      <c r="F129" s="3"/>
      <c r="G129" s="3"/>
      <c r="H129" s="3"/>
      <c r="I129" s="42" cm="1">
        <f t="array" ref="I129">_xlfn.SWITCH(E129,"I","Sub-Junior","II","Sub-Junior", "III","Sub-Junior",0)</f>
        <v>0</v>
      </c>
      <c r="J129" s="42"/>
      <c r="K129" s="42"/>
      <c r="L129" s="3"/>
      <c r="M129" s="3"/>
      <c r="N129" s="4">
        <f t="shared" si="2"/>
        <v>0</v>
      </c>
    </row>
    <row r="130" spans="2:14" ht="18" customHeight="1" x14ac:dyDescent="0.3">
      <c r="B130" s="16">
        <f t="shared" si="3"/>
        <v>125</v>
      </c>
      <c r="C130" s="45"/>
      <c r="D130" s="2"/>
      <c r="E130" s="3"/>
      <c r="F130" s="3"/>
      <c r="G130" s="3"/>
      <c r="H130" s="3"/>
      <c r="I130" s="42" cm="1">
        <f t="array" ref="I130">_xlfn.SWITCH(E130,"I","Sub-Junior","II","Sub-Junior", "III","Sub-Junior",0)</f>
        <v>0</v>
      </c>
      <c r="J130" s="42"/>
      <c r="K130" s="42"/>
      <c r="L130" s="3"/>
      <c r="M130" s="3"/>
      <c r="N130" s="4">
        <f t="shared" si="2"/>
        <v>0</v>
      </c>
    </row>
    <row r="131" spans="2:14" ht="18" customHeight="1" x14ac:dyDescent="0.3">
      <c r="B131" s="16">
        <f t="shared" si="3"/>
        <v>126</v>
      </c>
      <c r="C131" s="45"/>
      <c r="D131" s="2"/>
      <c r="E131" s="3"/>
      <c r="F131" s="3"/>
      <c r="G131" s="3"/>
      <c r="H131" s="3"/>
      <c r="I131" s="42" cm="1">
        <f t="array" ref="I131">_xlfn.SWITCH(E131,"I","Sub-Junior","II","Sub-Junior", "III","Sub-Junior",0)</f>
        <v>0</v>
      </c>
      <c r="J131" s="42"/>
      <c r="K131" s="42"/>
      <c r="L131" s="3"/>
      <c r="M131" s="3"/>
      <c r="N131" s="4">
        <f t="shared" si="2"/>
        <v>0</v>
      </c>
    </row>
    <row r="132" spans="2:14" ht="18" customHeight="1" x14ac:dyDescent="0.3">
      <c r="B132" s="16">
        <f t="shared" si="3"/>
        <v>127</v>
      </c>
      <c r="C132" s="45"/>
      <c r="D132" s="2"/>
      <c r="E132" s="3"/>
      <c r="F132" s="3"/>
      <c r="G132" s="3"/>
      <c r="H132" s="3"/>
      <c r="I132" s="42" cm="1">
        <f t="array" ref="I132">_xlfn.SWITCH(E132,"I","Sub-Junior","II","Sub-Junior", "III","Sub-Junior",0)</f>
        <v>0</v>
      </c>
      <c r="J132" s="42"/>
      <c r="K132" s="42"/>
      <c r="L132" s="3"/>
      <c r="M132" s="3"/>
      <c r="N132" s="4">
        <f t="shared" si="2"/>
        <v>0</v>
      </c>
    </row>
    <row r="133" spans="2:14" ht="18" customHeight="1" x14ac:dyDescent="0.3">
      <c r="B133" s="16">
        <f t="shared" si="3"/>
        <v>128</v>
      </c>
      <c r="C133" s="45"/>
      <c r="D133" s="2"/>
      <c r="E133" s="3"/>
      <c r="F133" s="3"/>
      <c r="G133" s="3"/>
      <c r="H133" s="3"/>
      <c r="I133" s="42" cm="1">
        <f t="array" ref="I133">_xlfn.SWITCH(E133,"I","Sub-Junior","II","Sub-Junior", "III","Sub-Junior",0)</f>
        <v>0</v>
      </c>
      <c r="J133" s="42"/>
      <c r="K133" s="42"/>
      <c r="L133" s="3"/>
      <c r="M133" s="3"/>
      <c r="N133" s="4">
        <f t="shared" si="2"/>
        <v>0</v>
      </c>
    </row>
    <row r="134" spans="2:14" ht="18" customHeight="1" x14ac:dyDescent="0.3">
      <c r="B134" s="16">
        <f t="shared" si="3"/>
        <v>129</v>
      </c>
      <c r="C134" s="45"/>
      <c r="D134" s="2"/>
      <c r="E134" s="3"/>
      <c r="F134" s="3"/>
      <c r="G134" s="3"/>
      <c r="H134" s="3"/>
      <c r="I134" s="42" cm="1">
        <f t="array" ref="I134">_xlfn.SWITCH(E134,"I","Sub-Junior","II","Sub-Junior", "III","Sub-Junior",0)</f>
        <v>0</v>
      </c>
      <c r="J134" s="42"/>
      <c r="K134" s="42"/>
      <c r="L134" s="3"/>
      <c r="M134" s="3"/>
      <c r="N134" s="4">
        <f t="shared" si="2"/>
        <v>0</v>
      </c>
    </row>
    <row r="135" spans="2:14" ht="18" customHeight="1" x14ac:dyDescent="0.3">
      <c r="B135" s="16">
        <f t="shared" si="3"/>
        <v>130</v>
      </c>
      <c r="C135" s="45"/>
      <c r="D135" s="2"/>
      <c r="E135" s="3"/>
      <c r="F135" s="3"/>
      <c r="G135" s="3"/>
      <c r="H135" s="3"/>
      <c r="I135" s="42" cm="1">
        <f t="array" ref="I135">_xlfn.SWITCH(E135,"I","Sub-Junior","II","Sub-Junior", "III","Sub-Junior",0)</f>
        <v>0</v>
      </c>
      <c r="J135" s="42"/>
      <c r="K135" s="42"/>
      <c r="L135" s="3"/>
      <c r="M135" s="3"/>
      <c r="N135" s="4">
        <f t="shared" ref="N135:N198" si="4">IF(M135="Printed book",230,IF(M135="E-book",155,0))</f>
        <v>0</v>
      </c>
    </row>
    <row r="136" spans="2:14" ht="18" customHeight="1" x14ac:dyDescent="0.3">
      <c r="B136" s="16">
        <f t="shared" ref="B136:B199" si="5">B135+1</f>
        <v>131</v>
      </c>
      <c r="C136" s="45"/>
      <c r="D136" s="2"/>
      <c r="E136" s="3"/>
      <c r="F136" s="3"/>
      <c r="G136" s="3"/>
      <c r="H136" s="3"/>
      <c r="I136" s="42" cm="1">
        <f t="array" ref="I136">_xlfn.SWITCH(E136,"I","Sub-Junior","II","Sub-Junior", "III","Sub-Junior",0)</f>
        <v>0</v>
      </c>
      <c r="J136" s="42"/>
      <c r="K136" s="42"/>
      <c r="L136" s="3"/>
      <c r="M136" s="3"/>
      <c r="N136" s="4">
        <f t="shared" si="4"/>
        <v>0</v>
      </c>
    </row>
    <row r="137" spans="2:14" ht="18" customHeight="1" x14ac:dyDescent="0.3">
      <c r="B137" s="16">
        <f t="shared" si="5"/>
        <v>132</v>
      </c>
      <c r="C137" s="45"/>
      <c r="D137" s="2"/>
      <c r="E137" s="3"/>
      <c r="F137" s="3"/>
      <c r="G137" s="3"/>
      <c r="H137" s="3"/>
      <c r="I137" s="42" cm="1">
        <f t="array" ref="I137">_xlfn.SWITCH(E137,"I","Sub-Junior","II","Sub-Junior", "III","Sub-Junior",0)</f>
        <v>0</v>
      </c>
      <c r="J137" s="42"/>
      <c r="K137" s="42"/>
      <c r="L137" s="3"/>
      <c r="M137" s="3"/>
      <c r="N137" s="4">
        <f t="shared" si="4"/>
        <v>0</v>
      </c>
    </row>
    <row r="138" spans="2:14" ht="18" customHeight="1" x14ac:dyDescent="0.3">
      <c r="B138" s="16">
        <f t="shared" si="5"/>
        <v>133</v>
      </c>
      <c r="C138" s="45"/>
      <c r="D138" s="2"/>
      <c r="E138" s="3"/>
      <c r="F138" s="3"/>
      <c r="G138" s="3"/>
      <c r="H138" s="3"/>
      <c r="I138" s="42" cm="1">
        <f t="array" ref="I138">_xlfn.SWITCH(E138,"I","Sub-Junior","II","Sub-Junior", "III","Sub-Junior",0)</f>
        <v>0</v>
      </c>
      <c r="J138" s="42"/>
      <c r="K138" s="42"/>
      <c r="L138" s="3"/>
      <c r="M138" s="3"/>
      <c r="N138" s="4">
        <f t="shared" si="4"/>
        <v>0</v>
      </c>
    </row>
    <row r="139" spans="2:14" ht="18" customHeight="1" x14ac:dyDescent="0.3">
      <c r="B139" s="16">
        <f t="shared" si="5"/>
        <v>134</v>
      </c>
      <c r="C139" s="45"/>
      <c r="D139" s="2"/>
      <c r="E139" s="3"/>
      <c r="F139" s="3"/>
      <c r="G139" s="3"/>
      <c r="H139" s="3"/>
      <c r="I139" s="42" cm="1">
        <f t="array" ref="I139">_xlfn.SWITCH(E139,"I","Sub-Junior","II","Sub-Junior", "III","Sub-Junior",0)</f>
        <v>0</v>
      </c>
      <c r="J139" s="42"/>
      <c r="K139" s="42"/>
      <c r="L139" s="3"/>
      <c r="M139" s="3"/>
      <c r="N139" s="4">
        <f t="shared" si="4"/>
        <v>0</v>
      </c>
    </row>
    <row r="140" spans="2:14" ht="18" customHeight="1" x14ac:dyDescent="0.3">
      <c r="B140" s="16">
        <f t="shared" si="5"/>
        <v>135</v>
      </c>
      <c r="C140" s="45"/>
      <c r="D140" s="2"/>
      <c r="E140" s="3"/>
      <c r="F140" s="3"/>
      <c r="G140" s="3"/>
      <c r="H140" s="3"/>
      <c r="I140" s="42" cm="1">
        <f t="array" ref="I140">_xlfn.SWITCH(E140,"I","Sub-Junior","II","Sub-Junior", "III","Sub-Junior",0)</f>
        <v>0</v>
      </c>
      <c r="J140" s="42"/>
      <c r="K140" s="42"/>
      <c r="L140" s="3"/>
      <c r="M140" s="3"/>
      <c r="N140" s="4">
        <f t="shared" si="4"/>
        <v>0</v>
      </c>
    </row>
    <row r="141" spans="2:14" ht="18" customHeight="1" x14ac:dyDescent="0.3">
      <c r="B141" s="16">
        <f t="shared" si="5"/>
        <v>136</v>
      </c>
      <c r="C141" s="45"/>
      <c r="D141" s="2"/>
      <c r="E141" s="3"/>
      <c r="F141" s="3"/>
      <c r="G141" s="3"/>
      <c r="H141" s="3"/>
      <c r="I141" s="42" cm="1">
        <f t="array" ref="I141">_xlfn.SWITCH(E141,"I","Sub-Junior","II","Sub-Junior", "III","Sub-Junior",0)</f>
        <v>0</v>
      </c>
      <c r="J141" s="42"/>
      <c r="K141" s="42"/>
      <c r="L141" s="3"/>
      <c r="M141" s="3"/>
      <c r="N141" s="4">
        <f t="shared" si="4"/>
        <v>0</v>
      </c>
    </row>
    <row r="142" spans="2:14" ht="18" customHeight="1" x14ac:dyDescent="0.3">
      <c r="B142" s="16">
        <f t="shared" si="5"/>
        <v>137</v>
      </c>
      <c r="C142" s="45"/>
      <c r="D142" s="2"/>
      <c r="E142" s="3"/>
      <c r="F142" s="3"/>
      <c r="G142" s="3"/>
      <c r="H142" s="3"/>
      <c r="I142" s="42" cm="1">
        <f t="array" ref="I142">_xlfn.SWITCH(E142,"I","Sub-Junior","II","Sub-Junior", "III","Sub-Junior",0)</f>
        <v>0</v>
      </c>
      <c r="J142" s="42"/>
      <c r="K142" s="42"/>
      <c r="L142" s="3"/>
      <c r="M142" s="3"/>
      <c r="N142" s="4">
        <f t="shared" si="4"/>
        <v>0</v>
      </c>
    </row>
    <row r="143" spans="2:14" ht="18" customHeight="1" x14ac:dyDescent="0.3">
      <c r="B143" s="16">
        <f t="shared" si="5"/>
        <v>138</v>
      </c>
      <c r="C143" s="45"/>
      <c r="D143" s="2"/>
      <c r="E143" s="3"/>
      <c r="F143" s="3"/>
      <c r="G143" s="3"/>
      <c r="H143" s="3"/>
      <c r="I143" s="42" cm="1">
        <f t="array" ref="I143">_xlfn.SWITCH(E143,"I","Sub-Junior","II","Sub-Junior", "III","Sub-Junior",0)</f>
        <v>0</v>
      </c>
      <c r="J143" s="42"/>
      <c r="K143" s="42"/>
      <c r="L143" s="3"/>
      <c r="M143" s="3"/>
      <c r="N143" s="4">
        <f t="shared" si="4"/>
        <v>0</v>
      </c>
    </row>
    <row r="144" spans="2:14" ht="18" customHeight="1" x14ac:dyDescent="0.3">
      <c r="B144" s="16">
        <f t="shared" si="5"/>
        <v>139</v>
      </c>
      <c r="C144" s="45"/>
      <c r="D144" s="2"/>
      <c r="E144" s="3"/>
      <c r="F144" s="3"/>
      <c r="G144" s="3"/>
      <c r="H144" s="3"/>
      <c r="I144" s="42" cm="1">
        <f t="array" ref="I144">_xlfn.SWITCH(E144,"I","Sub-Junior","II","Sub-Junior", "III","Sub-Junior",0)</f>
        <v>0</v>
      </c>
      <c r="J144" s="42"/>
      <c r="K144" s="42"/>
      <c r="L144" s="3"/>
      <c r="M144" s="3"/>
      <c r="N144" s="4">
        <f t="shared" si="4"/>
        <v>0</v>
      </c>
    </row>
    <row r="145" spans="2:14" ht="18" customHeight="1" x14ac:dyDescent="0.3">
      <c r="B145" s="16">
        <f t="shared" si="5"/>
        <v>140</v>
      </c>
      <c r="C145" s="45"/>
      <c r="D145" s="2"/>
      <c r="E145" s="3"/>
      <c r="F145" s="3"/>
      <c r="G145" s="3"/>
      <c r="H145" s="3"/>
      <c r="I145" s="42" cm="1">
        <f t="array" ref="I145">_xlfn.SWITCH(E145,"I","Sub-Junior","II","Sub-Junior", "III","Sub-Junior",0)</f>
        <v>0</v>
      </c>
      <c r="J145" s="42"/>
      <c r="K145" s="42"/>
      <c r="L145" s="3"/>
      <c r="M145" s="3"/>
      <c r="N145" s="4">
        <f t="shared" si="4"/>
        <v>0</v>
      </c>
    </row>
    <row r="146" spans="2:14" ht="18" customHeight="1" x14ac:dyDescent="0.3">
      <c r="B146" s="16">
        <f t="shared" si="5"/>
        <v>141</v>
      </c>
      <c r="C146" s="45"/>
      <c r="D146" s="2"/>
      <c r="E146" s="3"/>
      <c r="F146" s="3"/>
      <c r="G146" s="3"/>
      <c r="H146" s="3"/>
      <c r="I146" s="42" cm="1">
        <f t="array" ref="I146">_xlfn.SWITCH(E146,"I","Sub-Junior","II","Sub-Junior", "III","Sub-Junior",0)</f>
        <v>0</v>
      </c>
      <c r="J146" s="42"/>
      <c r="K146" s="42"/>
      <c r="L146" s="3"/>
      <c r="M146" s="3"/>
      <c r="N146" s="4">
        <f t="shared" si="4"/>
        <v>0</v>
      </c>
    </row>
    <row r="147" spans="2:14" ht="18" customHeight="1" x14ac:dyDescent="0.3">
      <c r="B147" s="16">
        <f t="shared" si="5"/>
        <v>142</v>
      </c>
      <c r="C147" s="45"/>
      <c r="D147" s="2"/>
      <c r="E147" s="3"/>
      <c r="F147" s="3"/>
      <c r="G147" s="3"/>
      <c r="H147" s="3"/>
      <c r="I147" s="42" cm="1">
        <f t="array" ref="I147">_xlfn.SWITCH(E147,"I","Sub-Junior","II","Sub-Junior", "III","Sub-Junior",0)</f>
        <v>0</v>
      </c>
      <c r="J147" s="42"/>
      <c r="K147" s="42"/>
      <c r="L147" s="3"/>
      <c r="M147" s="3"/>
      <c r="N147" s="4">
        <f t="shared" si="4"/>
        <v>0</v>
      </c>
    </row>
    <row r="148" spans="2:14" ht="18" customHeight="1" x14ac:dyDescent="0.3">
      <c r="B148" s="16">
        <f t="shared" si="5"/>
        <v>143</v>
      </c>
      <c r="C148" s="45"/>
      <c r="D148" s="2"/>
      <c r="E148" s="3"/>
      <c r="F148" s="3"/>
      <c r="G148" s="3"/>
      <c r="H148" s="3"/>
      <c r="I148" s="42" cm="1">
        <f t="array" ref="I148">_xlfn.SWITCH(E148,"I","Sub-Junior","II","Sub-Junior", "III","Sub-Junior",0)</f>
        <v>0</v>
      </c>
      <c r="J148" s="42"/>
      <c r="K148" s="42"/>
      <c r="L148" s="3"/>
      <c r="M148" s="3"/>
      <c r="N148" s="4">
        <f t="shared" si="4"/>
        <v>0</v>
      </c>
    </row>
    <row r="149" spans="2:14" ht="18" customHeight="1" x14ac:dyDescent="0.3">
      <c r="B149" s="16">
        <f t="shared" si="5"/>
        <v>144</v>
      </c>
      <c r="C149" s="45"/>
      <c r="D149" s="2"/>
      <c r="E149" s="3"/>
      <c r="F149" s="3"/>
      <c r="G149" s="3"/>
      <c r="H149" s="3"/>
      <c r="I149" s="42" cm="1">
        <f t="array" ref="I149">_xlfn.SWITCH(E149,"I","Sub-Junior","II","Sub-Junior", "III","Sub-Junior",0)</f>
        <v>0</v>
      </c>
      <c r="J149" s="42"/>
      <c r="K149" s="42"/>
      <c r="L149" s="3"/>
      <c r="M149" s="3"/>
      <c r="N149" s="4">
        <f t="shared" si="4"/>
        <v>0</v>
      </c>
    </row>
    <row r="150" spans="2:14" ht="18" customHeight="1" x14ac:dyDescent="0.3">
      <c r="B150" s="16">
        <f t="shared" si="5"/>
        <v>145</v>
      </c>
      <c r="C150" s="45"/>
      <c r="D150" s="2"/>
      <c r="E150" s="3"/>
      <c r="F150" s="3"/>
      <c r="G150" s="3"/>
      <c r="H150" s="3"/>
      <c r="I150" s="42" cm="1">
        <f t="array" ref="I150">_xlfn.SWITCH(E150,"I","Sub-Junior","II","Sub-Junior", "III","Sub-Junior",0)</f>
        <v>0</v>
      </c>
      <c r="J150" s="42"/>
      <c r="K150" s="42"/>
      <c r="L150" s="3"/>
      <c r="M150" s="3"/>
      <c r="N150" s="4">
        <f t="shared" si="4"/>
        <v>0</v>
      </c>
    </row>
    <row r="151" spans="2:14" ht="18" customHeight="1" x14ac:dyDescent="0.3">
      <c r="B151" s="16">
        <f t="shared" si="5"/>
        <v>146</v>
      </c>
      <c r="C151" s="45"/>
      <c r="D151" s="2"/>
      <c r="E151" s="3"/>
      <c r="F151" s="3"/>
      <c r="G151" s="3"/>
      <c r="H151" s="3"/>
      <c r="I151" s="42" cm="1">
        <f t="array" ref="I151">_xlfn.SWITCH(E151,"I","Sub-Junior","II","Sub-Junior", "III","Sub-Junior",0)</f>
        <v>0</v>
      </c>
      <c r="J151" s="42"/>
      <c r="K151" s="42"/>
      <c r="L151" s="3"/>
      <c r="M151" s="3"/>
      <c r="N151" s="4">
        <f t="shared" si="4"/>
        <v>0</v>
      </c>
    </row>
    <row r="152" spans="2:14" ht="18" customHeight="1" x14ac:dyDescent="0.3">
      <c r="B152" s="16">
        <f t="shared" si="5"/>
        <v>147</v>
      </c>
      <c r="C152" s="45"/>
      <c r="D152" s="2"/>
      <c r="E152" s="3"/>
      <c r="F152" s="3"/>
      <c r="G152" s="3"/>
      <c r="H152" s="3"/>
      <c r="I152" s="42" cm="1">
        <f t="array" ref="I152">_xlfn.SWITCH(E152,"I","Sub-Junior","II","Sub-Junior", "III","Sub-Junior",0)</f>
        <v>0</v>
      </c>
      <c r="J152" s="42"/>
      <c r="K152" s="42"/>
      <c r="L152" s="3"/>
      <c r="M152" s="3"/>
      <c r="N152" s="4">
        <f t="shared" si="4"/>
        <v>0</v>
      </c>
    </row>
    <row r="153" spans="2:14" ht="18" customHeight="1" x14ac:dyDescent="0.3">
      <c r="B153" s="16">
        <f t="shared" si="5"/>
        <v>148</v>
      </c>
      <c r="C153" s="45"/>
      <c r="D153" s="2"/>
      <c r="E153" s="3"/>
      <c r="F153" s="3"/>
      <c r="G153" s="3"/>
      <c r="H153" s="3"/>
      <c r="I153" s="42" cm="1">
        <f t="array" ref="I153">_xlfn.SWITCH(E153,"I","Sub-Junior","II","Sub-Junior", "III","Sub-Junior",0)</f>
        <v>0</v>
      </c>
      <c r="J153" s="42"/>
      <c r="K153" s="42"/>
      <c r="L153" s="3"/>
      <c r="M153" s="3"/>
      <c r="N153" s="4">
        <f t="shared" si="4"/>
        <v>0</v>
      </c>
    </row>
    <row r="154" spans="2:14" ht="18" customHeight="1" x14ac:dyDescent="0.3">
      <c r="B154" s="16">
        <f t="shared" si="5"/>
        <v>149</v>
      </c>
      <c r="C154" s="45"/>
      <c r="D154" s="2"/>
      <c r="E154" s="3"/>
      <c r="F154" s="3"/>
      <c r="G154" s="3"/>
      <c r="H154" s="3"/>
      <c r="I154" s="42" cm="1">
        <f t="array" ref="I154">_xlfn.SWITCH(E154,"I","Sub-Junior","II","Sub-Junior", "III","Sub-Junior",0)</f>
        <v>0</v>
      </c>
      <c r="J154" s="42"/>
      <c r="K154" s="42"/>
      <c r="L154" s="3"/>
      <c r="M154" s="3"/>
      <c r="N154" s="4">
        <f t="shared" si="4"/>
        <v>0</v>
      </c>
    </row>
    <row r="155" spans="2:14" ht="18" customHeight="1" x14ac:dyDescent="0.3">
      <c r="B155" s="16">
        <f t="shared" si="5"/>
        <v>150</v>
      </c>
      <c r="C155" s="45"/>
      <c r="D155" s="2"/>
      <c r="E155" s="3"/>
      <c r="F155" s="3"/>
      <c r="G155" s="3"/>
      <c r="H155" s="3"/>
      <c r="I155" s="42" cm="1">
        <f t="array" ref="I155">_xlfn.SWITCH(E155,"I","Sub-Junior","II","Sub-Junior", "III","Sub-Junior",0)</f>
        <v>0</v>
      </c>
      <c r="J155" s="42"/>
      <c r="K155" s="42"/>
      <c r="L155" s="3"/>
      <c r="M155" s="3"/>
      <c r="N155" s="4">
        <f t="shared" si="4"/>
        <v>0</v>
      </c>
    </row>
    <row r="156" spans="2:14" ht="18" customHeight="1" x14ac:dyDescent="0.3">
      <c r="B156" s="16">
        <f t="shared" si="5"/>
        <v>151</v>
      </c>
      <c r="C156" s="45"/>
      <c r="D156" s="2"/>
      <c r="E156" s="3"/>
      <c r="F156" s="3"/>
      <c r="G156" s="3"/>
      <c r="H156" s="3"/>
      <c r="I156" s="42" cm="1">
        <f t="array" ref="I156">_xlfn.SWITCH(E156,"I","Sub-Junior","II","Sub-Junior", "III","Sub-Junior",0)</f>
        <v>0</v>
      </c>
      <c r="J156" s="42"/>
      <c r="K156" s="42"/>
      <c r="L156" s="3"/>
      <c r="M156" s="3"/>
      <c r="N156" s="4">
        <f t="shared" si="4"/>
        <v>0</v>
      </c>
    </row>
    <row r="157" spans="2:14" ht="18" customHeight="1" x14ac:dyDescent="0.3">
      <c r="B157" s="16">
        <f t="shared" si="5"/>
        <v>152</v>
      </c>
      <c r="C157" s="45"/>
      <c r="D157" s="2"/>
      <c r="E157" s="3"/>
      <c r="F157" s="3"/>
      <c r="G157" s="3"/>
      <c r="H157" s="3"/>
      <c r="I157" s="42" cm="1">
        <f t="array" ref="I157">_xlfn.SWITCH(E157,"I","Sub-Junior","II","Sub-Junior", "III","Sub-Junior",0)</f>
        <v>0</v>
      </c>
      <c r="J157" s="42"/>
      <c r="K157" s="42"/>
      <c r="L157" s="3"/>
      <c r="M157" s="3"/>
      <c r="N157" s="4">
        <f t="shared" si="4"/>
        <v>0</v>
      </c>
    </row>
    <row r="158" spans="2:14" ht="18" customHeight="1" x14ac:dyDescent="0.3">
      <c r="B158" s="16">
        <f t="shared" si="5"/>
        <v>153</v>
      </c>
      <c r="C158" s="45"/>
      <c r="D158" s="2"/>
      <c r="E158" s="3"/>
      <c r="F158" s="3"/>
      <c r="G158" s="3"/>
      <c r="H158" s="3"/>
      <c r="I158" s="42" cm="1">
        <f t="array" ref="I158">_xlfn.SWITCH(E158,"I","Sub-Junior","II","Sub-Junior", "III","Sub-Junior",0)</f>
        <v>0</v>
      </c>
      <c r="J158" s="42"/>
      <c r="K158" s="42"/>
      <c r="L158" s="3"/>
      <c r="M158" s="3"/>
      <c r="N158" s="4">
        <f t="shared" si="4"/>
        <v>0</v>
      </c>
    </row>
    <row r="159" spans="2:14" ht="18" customHeight="1" x14ac:dyDescent="0.3">
      <c r="B159" s="16">
        <f t="shared" si="5"/>
        <v>154</v>
      </c>
      <c r="C159" s="45"/>
      <c r="D159" s="2"/>
      <c r="E159" s="3"/>
      <c r="F159" s="3"/>
      <c r="G159" s="3"/>
      <c r="H159" s="3"/>
      <c r="I159" s="42" cm="1">
        <f t="array" ref="I159">_xlfn.SWITCH(E159,"I","Sub-Junior","II","Sub-Junior", "III","Sub-Junior",0)</f>
        <v>0</v>
      </c>
      <c r="J159" s="42"/>
      <c r="K159" s="42"/>
      <c r="L159" s="3"/>
      <c r="M159" s="3"/>
      <c r="N159" s="4">
        <f t="shared" si="4"/>
        <v>0</v>
      </c>
    </row>
    <row r="160" spans="2:14" ht="18" customHeight="1" x14ac:dyDescent="0.3">
      <c r="B160" s="16">
        <f t="shared" si="5"/>
        <v>155</v>
      </c>
      <c r="C160" s="45"/>
      <c r="D160" s="2"/>
      <c r="E160" s="3"/>
      <c r="F160" s="3"/>
      <c r="G160" s="3"/>
      <c r="H160" s="3"/>
      <c r="I160" s="42" cm="1">
        <f t="array" ref="I160">_xlfn.SWITCH(E160,"I","Sub-Junior","II","Sub-Junior", "III","Sub-Junior",0)</f>
        <v>0</v>
      </c>
      <c r="J160" s="42"/>
      <c r="K160" s="42"/>
      <c r="L160" s="3"/>
      <c r="M160" s="3"/>
      <c r="N160" s="4">
        <f t="shared" si="4"/>
        <v>0</v>
      </c>
    </row>
    <row r="161" spans="2:14" ht="18" customHeight="1" x14ac:dyDescent="0.3">
      <c r="B161" s="16">
        <f t="shared" si="5"/>
        <v>156</v>
      </c>
      <c r="C161" s="45"/>
      <c r="D161" s="2"/>
      <c r="E161" s="3"/>
      <c r="F161" s="3"/>
      <c r="G161" s="3"/>
      <c r="H161" s="3"/>
      <c r="I161" s="42" cm="1">
        <f t="array" ref="I161">_xlfn.SWITCH(E161,"I","Sub-Junior","II","Sub-Junior", "III","Sub-Junior",0)</f>
        <v>0</v>
      </c>
      <c r="J161" s="42"/>
      <c r="K161" s="42"/>
      <c r="L161" s="3"/>
      <c r="M161" s="3"/>
      <c r="N161" s="4">
        <f t="shared" si="4"/>
        <v>0</v>
      </c>
    </row>
    <row r="162" spans="2:14" ht="18" customHeight="1" x14ac:dyDescent="0.3">
      <c r="B162" s="16">
        <f t="shared" si="5"/>
        <v>157</v>
      </c>
      <c r="C162" s="45"/>
      <c r="D162" s="2"/>
      <c r="E162" s="3"/>
      <c r="F162" s="3"/>
      <c r="G162" s="3"/>
      <c r="H162" s="3"/>
      <c r="I162" s="42" cm="1">
        <f t="array" ref="I162">_xlfn.SWITCH(E162,"I","Sub-Junior","II","Sub-Junior", "III","Sub-Junior",0)</f>
        <v>0</v>
      </c>
      <c r="J162" s="42"/>
      <c r="K162" s="42"/>
      <c r="L162" s="3"/>
      <c r="M162" s="3"/>
      <c r="N162" s="4">
        <f t="shared" si="4"/>
        <v>0</v>
      </c>
    </row>
    <row r="163" spans="2:14" ht="18" customHeight="1" x14ac:dyDescent="0.3">
      <c r="B163" s="16">
        <f t="shared" si="5"/>
        <v>158</v>
      </c>
      <c r="C163" s="45"/>
      <c r="D163" s="2"/>
      <c r="E163" s="3"/>
      <c r="F163" s="3"/>
      <c r="G163" s="3"/>
      <c r="H163" s="3"/>
      <c r="I163" s="42" cm="1">
        <f t="array" ref="I163">_xlfn.SWITCH(E163,"I","Sub-Junior","II","Sub-Junior", "III","Sub-Junior",0)</f>
        <v>0</v>
      </c>
      <c r="J163" s="42"/>
      <c r="K163" s="42"/>
      <c r="L163" s="3"/>
      <c r="M163" s="3"/>
      <c r="N163" s="4">
        <f t="shared" si="4"/>
        <v>0</v>
      </c>
    </row>
    <row r="164" spans="2:14" ht="18" customHeight="1" x14ac:dyDescent="0.3">
      <c r="B164" s="16">
        <f t="shared" si="5"/>
        <v>159</v>
      </c>
      <c r="C164" s="45"/>
      <c r="D164" s="2"/>
      <c r="E164" s="3"/>
      <c r="F164" s="3"/>
      <c r="G164" s="3"/>
      <c r="H164" s="3"/>
      <c r="I164" s="42" cm="1">
        <f t="array" ref="I164">_xlfn.SWITCH(E164,"I","Sub-Junior","II","Sub-Junior", "III","Sub-Junior",0)</f>
        <v>0</v>
      </c>
      <c r="J164" s="42"/>
      <c r="K164" s="42"/>
      <c r="L164" s="3"/>
      <c r="M164" s="3"/>
      <c r="N164" s="4">
        <f t="shared" si="4"/>
        <v>0</v>
      </c>
    </row>
    <row r="165" spans="2:14" ht="18" customHeight="1" x14ac:dyDescent="0.3">
      <c r="B165" s="16">
        <f t="shared" si="5"/>
        <v>160</v>
      </c>
      <c r="C165" s="45"/>
      <c r="D165" s="2"/>
      <c r="E165" s="3"/>
      <c r="F165" s="3"/>
      <c r="G165" s="3"/>
      <c r="H165" s="3"/>
      <c r="I165" s="42" cm="1">
        <f t="array" ref="I165">_xlfn.SWITCH(E165,"I","Sub-Junior","II","Sub-Junior", "III","Sub-Junior",0)</f>
        <v>0</v>
      </c>
      <c r="J165" s="42"/>
      <c r="K165" s="42"/>
      <c r="L165" s="3"/>
      <c r="M165" s="3"/>
      <c r="N165" s="4">
        <f t="shared" si="4"/>
        <v>0</v>
      </c>
    </row>
    <row r="166" spans="2:14" ht="18" customHeight="1" x14ac:dyDescent="0.3">
      <c r="B166" s="16">
        <f t="shared" si="5"/>
        <v>161</v>
      </c>
      <c r="C166" s="45"/>
      <c r="D166" s="2"/>
      <c r="E166" s="3"/>
      <c r="F166" s="3"/>
      <c r="G166" s="3"/>
      <c r="H166" s="3"/>
      <c r="I166" s="42" cm="1">
        <f t="array" ref="I166">_xlfn.SWITCH(E166,"I","Sub-Junior","II","Sub-Junior", "III","Sub-Junior",0)</f>
        <v>0</v>
      </c>
      <c r="J166" s="42"/>
      <c r="K166" s="42"/>
      <c r="L166" s="3"/>
      <c r="M166" s="3"/>
      <c r="N166" s="4">
        <f t="shared" si="4"/>
        <v>0</v>
      </c>
    </row>
    <row r="167" spans="2:14" ht="18" customHeight="1" x14ac:dyDescent="0.3">
      <c r="B167" s="16">
        <f t="shared" si="5"/>
        <v>162</v>
      </c>
      <c r="C167" s="45"/>
      <c r="D167" s="2"/>
      <c r="E167" s="3"/>
      <c r="F167" s="3"/>
      <c r="G167" s="3"/>
      <c r="H167" s="3"/>
      <c r="I167" s="42" cm="1">
        <f t="array" ref="I167">_xlfn.SWITCH(E167,"I","Sub-Junior","II","Sub-Junior", "III","Sub-Junior",0)</f>
        <v>0</v>
      </c>
      <c r="J167" s="42"/>
      <c r="K167" s="42"/>
      <c r="L167" s="3"/>
      <c r="M167" s="3"/>
      <c r="N167" s="4">
        <f t="shared" si="4"/>
        <v>0</v>
      </c>
    </row>
    <row r="168" spans="2:14" ht="18" customHeight="1" x14ac:dyDescent="0.3">
      <c r="B168" s="16">
        <f t="shared" si="5"/>
        <v>163</v>
      </c>
      <c r="C168" s="45"/>
      <c r="D168" s="2"/>
      <c r="E168" s="3"/>
      <c r="F168" s="3"/>
      <c r="G168" s="3"/>
      <c r="H168" s="3"/>
      <c r="I168" s="42" cm="1">
        <f t="array" ref="I168">_xlfn.SWITCH(E168,"I","Sub-Junior","II","Sub-Junior", "III","Sub-Junior",0)</f>
        <v>0</v>
      </c>
      <c r="J168" s="42"/>
      <c r="K168" s="42"/>
      <c r="L168" s="3"/>
      <c r="M168" s="3"/>
      <c r="N168" s="4">
        <f t="shared" si="4"/>
        <v>0</v>
      </c>
    </row>
    <row r="169" spans="2:14" ht="18" customHeight="1" x14ac:dyDescent="0.3">
      <c r="B169" s="16">
        <f t="shared" si="5"/>
        <v>164</v>
      </c>
      <c r="C169" s="45"/>
      <c r="D169" s="2"/>
      <c r="E169" s="3"/>
      <c r="F169" s="3"/>
      <c r="G169" s="3"/>
      <c r="H169" s="3"/>
      <c r="I169" s="42" cm="1">
        <f t="array" ref="I169">_xlfn.SWITCH(E169,"I","Sub-Junior","II","Sub-Junior", "III","Sub-Junior",0)</f>
        <v>0</v>
      </c>
      <c r="J169" s="42"/>
      <c r="K169" s="42"/>
      <c r="L169" s="3"/>
      <c r="M169" s="3"/>
      <c r="N169" s="4">
        <f t="shared" si="4"/>
        <v>0</v>
      </c>
    </row>
    <row r="170" spans="2:14" ht="18" customHeight="1" x14ac:dyDescent="0.3">
      <c r="B170" s="16">
        <f t="shared" si="5"/>
        <v>165</v>
      </c>
      <c r="C170" s="45"/>
      <c r="D170" s="2"/>
      <c r="E170" s="3"/>
      <c r="F170" s="3"/>
      <c r="G170" s="3"/>
      <c r="H170" s="3"/>
      <c r="I170" s="42" cm="1">
        <f t="array" ref="I170">_xlfn.SWITCH(E170,"I","Sub-Junior","II","Sub-Junior", "III","Sub-Junior",0)</f>
        <v>0</v>
      </c>
      <c r="J170" s="42"/>
      <c r="K170" s="42"/>
      <c r="L170" s="3"/>
      <c r="M170" s="3"/>
      <c r="N170" s="4">
        <f t="shared" si="4"/>
        <v>0</v>
      </c>
    </row>
    <row r="171" spans="2:14" ht="18" customHeight="1" x14ac:dyDescent="0.3">
      <c r="B171" s="16">
        <f t="shared" si="5"/>
        <v>166</v>
      </c>
      <c r="C171" s="45"/>
      <c r="D171" s="2"/>
      <c r="E171" s="3"/>
      <c r="F171" s="3"/>
      <c r="G171" s="3"/>
      <c r="H171" s="3"/>
      <c r="I171" s="42" cm="1">
        <f t="array" ref="I171">_xlfn.SWITCH(E171,"I","Sub-Junior","II","Sub-Junior", "III","Sub-Junior",0)</f>
        <v>0</v>
      </c>
      <c r="J171" s="42"/>
      <c r="K171" s="42"/>
      <c r="L171" s="3"/>
      <c r="M171" s="3"/>
      <c r="N171" s="4">
        <f t="shared" si="4"/>
        <v>0</v>
      </c>
    </row>
    <row r="172" spans="2:14" ht="18" customHeight="1" x14ac:dyDescent="0.3">
      <c r="B172" s="16">
        <f t="shared" si="5"/>
        <v>167</v>
      </c>
      <c r="C172" s="45"/>
      <c r="D172" s="2"/>
      <c r="E172" s="3"/>
      <c r="F172" s="3"/>
      <c r="G172" s="3"/>
      <c r="H172" s="3"/>
      <c r="I172" s="42" cm="1">
        <f t="array" ref="I172">_xlfn.SWITCH(E172,"I","Sub-Junior","II","Sub-Junior", "III","Sub-Junior",0)</f>
        <v>0</v>
      </c>
      <c r="J172" s="42"/>
      <c r="K172" s="42"/>
      <c r="L172" s="3"/>
      <c r="M172" s="3"/>
      <c r="N172" s="4">
        <f t="shared" si="4"/>
        <v>0</v>
      </c>
    </row>
    <row r="173" spans="2:14" ht="18" customHeight="1" x14ac:dyDescent="0.3">
      <c r="B173" s="16">
        <f t="shared" si="5"/>
        <v>168</v>
      </c>
      <c r="C173" s="45"/>
      <c r="D173" s="2"/>
      <c r="E173" s="3"/>
      <c r="F173" s="3"/>
      <c r="G173" s="3"/>
      <c r="H173" s="3"/>
      <c r="I173" s="42" cm="1">
        <f t="array" ref="I173">_xlfn.SWITCH(E173,"I","Sub-Junior","II","Sub-Junior", "III","Sub-Junior",0)</f>
        <v>0</v>
      </c>
      <c r="J173" s="42"/>
      <c r="K173" s="42"/>
      <c r="L173" s="3"/>
      <c r="M173" s="3"/>
      <c r="N173" s="4">
        <f t="shared" si="4"/>
        <v>0</v>
      </c>
    </row>
    <row r="174" spans="2:14" ht="18" customHeight="1" x14ac:dyDescent="0.3">
      <c r="B174" s="16">
        <f t="shared" si="5"/>
        <v>169</v>
      </c>
      <c r="C174" s="45"/>
      <c r="D174" s="2"/>
      <c r="E174" s="3"/>
      <c r="F174" s="3"/>
      <c r="G174" s="3"/>
      <c r="H174" s="3"/>
      <c r="I174" s="42" cm="1">
        <f t="array" ref="I174">_xlfn.SWITCH(E174,"I","Sub-Junior","II","Sub-Junior", "III","Sub-Junior",0)</f>
        <v>0</v>
      </c>
      <c r="J174" s="42"/>
      <c r="K174" s="42"/>
      <c r="L174" s="3"/>
      <c r="M174" s="3"/>
      <c r="N174" s="4">
        <f t="shared" si="4"/>
        <v>0</v>
      </c>
    </row>
    <row r="175" spans="2:14" ht="18" customHeight="1" x14ac:dyDescent="0.3">
      <c r="B175" s="16">
        <f t="shared" si="5"/>
        <v>170</v>
      </c>
      <c r="C175" s="45"/>
      <c r="D175" s="2"/>
      <c r="E175" s="3"/>
      <c r="F175" s="3"/>
      <c r="G175" s="3"/>
      <c r="H175" s="3"/>
      <c r="I175" s="42" cm="1">
        <f t="array" ref="I175">_xlfn.SWITCH(E175,"I","Sub-Junior","II","Sub-Junior", "III","Sub-Junior",0)</f>
        <v>0</v>
      </c>
      <c r="J175" s="42"/>
      <c r="K175" s="42"/>
      <c r="L175" s="3"/>
      <c r="M175" s="3"/>
      <c r="N175" s="4">
        <f t="shared" si="4"/>
        <v>0</v>
      </c>
    </row>
    <row r="176" spans="2:14" ht="18" customHeight="1" x14ac:dyDescent="0.3">
      <c r="B176" s="16">
        <f t="shared" si="5"/>
        <v>171</v>
      </c>
      <c r="C176" s="45"/>
      <c r="D176" s="2"/>
      <c r="E176" s="3"/>
      <c r="F176" s="3"/>
      <c r="G176" s="3"/>
      <c r="H176" s="3"/>
      <c r="I176" s="42" cm="1">
        <f t="array" ref="I176">_xlfn.SWITCH(E176,"I","Sub-Junior","II","Sub-Junior", "III","Sub-Junior",0)</f>
        <v>0</v>
      </c>
      <c r="J176" s="42"/>
      <c r="K176" s="42"/>
      <c r="L176" s="3"/>
      <c r="M176" s="3"/>
      <c r="N176" s="4">
        <f t="shared" si="4"/>
        <v>0</v>
      </c>
    </row>
    <row r="177" spans="2:14" ht="18" customHeight="1" x14ac:dyDescent="0.3">
      <c r="B177" s="16">
        <f t="shared" si="5"/>
        <v>172</v>
      </c>
      <c r="C177" s="45"/>
      <c r="D177" s="2"/>
      <c r="E177" s="3"/>
      <c r="F177" s="3"/>
      <c r="G177" s="3"/>
      <c r="H177" s="3"/>
      <c r="I177" s="42" cm="1">
        <f t="array" ref="I177">_xlfn.SWITCH(E177,"I","Sub-Junior","II","Sub-Junior", "III","Sub-Junior",0)</f>
        <v>0</v>
      </c>
      <c r="J177" s="42"/>
      <c r="K177" s="42"/>
      <c r="L177" s="3"/>
      <c r="M177" s="3"/>
      <c r="N177" s="4">
        <f t="shared" si="4"/>
        <v>0</v>
      </c>
    </row>
    <row r="178" spans="2:14" ht="18" customHeight="1" x14ac:dyDescent="0.3">
      <c r="B178" s="16">
        <f t="shared" si="5"/>
        <v>173</v>
      </c>
      <c r="C178" s="45"/>
      <c r="D178" s="2"/>
      <c r="E178" s="3"/>
      <c r="F178" s="3"/>
      <c r="G178" s="3"/>
      <c r="H178" s="3"/>
      <c r="I178" s="42" cm="1">
        <f t="array" ref="I178">_xlfn.SWITCH(E178,"I","Sub-Junior","II","Sub-Junior", "III","Sub-Junior",0)</f>
        <v>0</v>
      </c>
      <c r="J178" s="42"/>
      <c r="K178" s="42"/>
      <c r="L178" s="3"/>
      <c r="M178" s="3"/>
      <c r="N178" s="4">
        <f t="shared" si="4"/>
        <v>0</v>
      </c>
    </row>
    <row r="179" spans="2:14" ht="18" customHeight="1" x14ac:dyDescent="0.3">
      <c r="B179" s="16">
        <f t="shared" si="5"/>
        <v>174</v>
      </c>
      <c r="C179" s="45"/>
      <c r="D179" s="2"/>
      <c r="E179" s="3"/>
      <c r="F179" s="3"/>
      <c r="G179" s="3"/>
      <c r="H179" s="3"/>
      <c r="I179" s="42" cm="1">
        <f t="array" ref="I179">_xlfn.SWITCH(E179,"I","Sub-Junior","II","Sub-Junior", "III","Sub-Junior",0)</f>
        <v>0</v>
      </c>
      <c r="J179" s="42"/>
      <c r="K179" s="42"/>
      <c r="L179" s="3"/>
      <c r="M179" s="3"/>
      <c r="N179" s="4">
        <f t="shared" si="4"/>
        <v>0</v>
      </c>
    </row>
    <row r="180" spans="2:14" ht="18" customHeight="1" x14ac:dyDescent="0.3">
      <c r="B180" s="16">
        <f t="shared" si="5"/>
        <v>175</v>
      </c>
      <c r="C180" s="45"/>
      <c r="D180" s="2"/>
      <c r="E180" s="3"/>
      <c r="F180" s="3"/>
      <c r="G180" s="3"/>
      <c r="H180" s="3"/>
      <c r="I180" s="42" cm="1">
        <f t="array" ref="I180">_xlfn.SWITCH(E180,"I","Sub-Junior","II","Sub-Junior", "III","Sub-Junior",0)</f>
        <v>0</v>
      </c>
      <c r="J180" s="42"/>
      <c r="K180" s="42"/>
      <c r="L180" s="3"/>
      <c r="M180" s="3"/>
      <c r="N180" s="4">
        <f t="shared" si="4"/>
        <v>0</v>
      </c>
    </row>
    <row r="181" spans="2:14" ht="18" customHeight="1" x14ac:dyDescent="0.3">
      <c r="B181" s="16">
        <f t="shared" si="5"/>
        <v>176</v>
      </c>
      <c r="C181" s="45"/>
      <c r="D181" s="2"/>
      <c r="E181" s="3"/>
      <c r="F181" s="3"/>
      <c r="G181" s="3"/>
      <c r="H181" s="3"/>
      <c r="I181" s="42" cm="1">
        <f t="array" ref="I181">_xlfn.SWITCH(E181,"I","Sub-Junior","II","Sub-Junior", "III","Sub-Junior",0)</f>
        <v>0</v>
      </c>
      <c r="J181" s="42"/>
      <c r="K181" s="42"/>
      <c r="L181" s="3"/>
      <c r="M181" s="3"/>
      <c r="N181" s="4">
        <f t="shared" si="4"/>
        <v>0</v>
      </c>
    </row>
    <row r="182" spans="2:14" ht="18" customHeight="1" x14ac:dyDescent="0.3">
      <c r="B182" s="16">
        <f t="shared" si="5"/>
        <v>177</v>
      </c>
      <c r="C182" s="45"/>
      <c r="D182" s="2"/>
      <c r="E182" s="3"/>
      <c r="F182" s="3"/>
      <c r="G182" s="3"/>
      <c r="H182" s="3"/>
      <c r="I182" s="42" cm="1">
        <f t="array" ref="I182">_xlfn.SWITCH(E182,"I","Sub-Junior","II","Sub-Junior", "III","Sub-Junior",0)</f>
        <v>0</v>
      </c>
      <c r="J182" s="42"/>
      <c r="K182" s="42"/>
      <c r="L182" s="3"/>
      <c r="M182" s="3"/>
      <c r="N182" s="4">
        <f t="shared" si="4"/>
        <v>0</v>
      </c>
    </row>
    <row r="183" spans="2:14" ht="18" customHeight="1" x14ac:dyDescent="0.3">
      <c r="B183" s="16">
        <f t="shared" si="5"/>
        <v>178</v>
      </c>
      <c r="C183" s="45"/>
      <c r="D183" s="2"/>
      <c r="E183" s="3"/>
      <c r="F183" s="3"/>
      <c r="G183" s="3"/>
      <c r="H183" s="3"/>
      <c r="I183" s="42" cm="1">
        <f t="array" ref="I183">_xlfn.SWITCH(E183,"I","Sub-Junior","II","Sub-Junior", "III","Sub-Junior",0)</f>
        <v>0</v>
      </c>
      <c r="J183" s="42"/>
      <c r="K183" s="42"/>
      <c r="L183" s="3"/>
      <c r="M183" s="3"/>
      <c r="N183" s="4">
        <f t="shared" si="4"/>
        <v>0</v>
      </c>
    </row>
    <row r="184" spans="2:14" ht="18" customHeight="1" x14ac:dyDescent="0.3">
      <c r="B184" s="16">
        <f t="shared" si="5"/>
        <v>179</v>
      </c>
      <c r="C184" s="45"/>
      <c r="D184" s="2"/>
      <c r="E184" s="3"/>
      <c r="F184" s="3"/>
      <c r="G184" s="3"/>
      <c r="H184" s="3"/>
      <c r="I184" s="42" cm="1">
        <f t="array" ref="I184">_xlfn.SWITCH(E184,"I","Sub-Junior","II","Sub-Junior", "III","Sub-Junior",0)</f>
        <v>0</v>
      </c>
      <c r="J184" s="42"/>
      <c r="K184" s="42"/>
      <c r="L184" s="3"/>
      <c r="M184" s="3"/>
      <c r="N184" s="4">
        <f t="shared" si="4"/>
        <v>0</v>
      </c>
    </row>
    <row r="185" spans="2:14" ht="18" customHeight="1" x14ac:dyDescent="0.3">
      <c r="B185" s="16">
        <f t="shared" si="5"/>
        <v>180</v>
      </c>
      <c r="C185" s="45"/>
      <c r="D185" s="2"/>
      <c r="E185" s="3"/>
      <c r="F185" s="3"/>
      <c r="G185" s="3"/>
      <c r="H185" s="3"/>
      <c r="I185" s="42" cm="1">
        <f t="array" ref="I185">_xlfn.SWITCH(E185,"I","Sub-Junior","II","Sub-Junior", "III","Sub-Junior",0)</f>
        <v>0</v>
      </c>
      <c r="J185" s="42"/>
      <c r="K185" s="42"/>
      <c r="L185" s="3"/>
      <c r="M185" s="3"/>
      <c r="N185" s="4">
        <f t="shared" si="4"/>
        <v>0</v>
      </c>
    </row>
    <row r="186" spans="2:14" ht="18" customHeight="1" x14ac:dyDescent="0.3">
      <c r="B186" s="16">
        <f t="shared" si="5"/>
        <v>181</v>
      </c>
      <c r="C186" s="45"/>
      <c r="D186" s="2"/>
      <c r="E186" s="3"/>
      <c r="F186" s="3"/>
      <c r="G186" s="3"/>
      <c r="H186" s="3"/>
      <c r="I186" s="42" cm="1">
        <f t="array" ref="I186">_xlfn.SWITCH(E186,"I","Sub-Junior","II","Sub-Junior", "III","Sub-Junior",0)</f>
        <v>0</v>
      </c>
      <c r="J186" s="42"/>
      <c r="K186" s="42"/>
      <c r="L186" s="3"/>
      <c r="M186" s="3"/>
      <c r="N186" s="4">
        <f t="shared" si="4"/>
        <v>0</v>
      </c>
    </row>
    <row r="187" spans="2:14" ht="18" customHeight="1" x14ac:dyDescent="0.3">
      <c r="B187" s="16">
        <f t="shared" si="5"/>
        <v>182</v>
      </c>
      <c r="C187" s="45"/>
      <c r="D187" s="2"/>
      <c r="E187" s="3"/>
      <c r="F187" s="3"/>
      <c r="G187" s="3"/>
      <c r="H187" s="3"/>
      <c r="I187" s="42" cm="1">
        <f t="array" ref="I187">_xlfn.SWITCH(E187,"I","Sub-Junior","II","Sub-Junior", "III","Sub-Junior",0)</f>
        <v>0</v>
      </c>
      <c r="J187" s="42"/>
      <c r="K187" s="42"/>
      <c r="L187" s="3"/>
      <c r="M187" s="3"/>
      <c r="N187" s="4">
        <f t="shared" si="4"/>
        <v>0</v>
      </c>
    </row>
    <row r="188" spans="2:14" ht="18" customHeight="1" x14ac:dyDescent="0.3">
      <c r="B188" s="16">
        <f t="shared" si="5"/>
        <v>183</v>
      </c>
      <c r="C188" s="45"/>
      <c r="D188" s="2"/>
      <c r="E188" s="3"/>
      <c r="F188" s="3"/>
      <c r="G188" s="3"/>
      <c r="H188" s="3"/>
      <c r="I188" s="42" cm="1">
        <f t="array" ref="I188">_xlfn.SWITCH(E188,"I","Sub-Junior","II","Sub-Junior", "III","Sub-Junior",0)</f>
        <v>0</v>
      </c>
      <c r="J188" s="42"/>
      <c r="K188" s="42"/>
      <c r="L188" s="3"/>
      <c r="M188" s="3"/>
      <c r="N188" s="4">
        <f t="shared" si="4"/>
        <v>0</v>
      </c>
    </row>
    <row r="189" spans="2:14" ht="18" customHeight="1" x14ac:dyDescent="0.3">
      <c r="B189" s="16">
        <f t="shared" si="5"/>
        <v>184</v>
      </c>
      <c r="C189" s="45"/>
      <c r="D189" s="2"/>
      <c r="E189" s="3"/>
      <c r="F189" s="3"/>
      <c r="G189" s="3"/>
      <c r="H189" s="3"/>
      <c r="I189" s="42" cm="1">
        <f t="array" ref="I189">_xlfn.SWITCH(E189,"I","Sub-Junior","II","Sub-Junior", "III","Sub-Junior",0)</f>
        <v>0</v>
      </c>
      <c r="J189" s="42"/>
      <c r="K189" s="42"/>
      <c r="L189" s="3"/>
      <c r="M189" s="3"/>
      <c r="N189" s="4">
        <f t="shared" si="4"/>
        <v>0</v>
      </c>
    </row>
    <row r="190" spans="2:14" ht="18" customHeight="1" x14ac:dyDescent="0.3">
      <c r="B190" s="16">
        <f t="shared" si="5"/>
        <v>185</v>
      </c>
      <c r="C190" s="45"/>
      <c r="D190" s="2"/>
      <c r="E190" s="3"/>
      <c r="F190" s="3"/>
      <c r="G190" s="3"/>
      <c r="H190" s="3"/>
      <c r="I190" s="42" cm="1">
        <f t="array" ref="I190">_xlfn.SWITCH(E190,"I","Sub-Junior","II","Sub-Junior", "III","Sub-Junior",0)</f>
        <v>0</v>
      </c>
      <c r="J190" s="42"/>
      <c r="K190" s="42"/>
      <c r="L190" s="3"/>
      <c r="M190" s="3"/>
      <c r="N190" s="4">
        <f t="shared" si="4"/>
        <v>0</v>
      </c>
    </row>
    <row r="191" spans="2:14" ht="18" customHeight="1" x14ac:dyDescent="0.3">
      <c r="B191" s="16">
        <f t="shared" si="5"/>
        <v>186</v>
      </c>
      <c r="C191" s="45"/>
      <c r="D191" s="2"/>
      <c r="E191" s="3"/>
      <c r="F191" s="3"/>
      <c r="G191" s="3"/>
      <c r="H191" s="3"/>
      <c r="I191" s="42" cm="1">
        <f t="array" ref="I191">_xlfn.SWITCH(E191,"I","Sub-Junior","II","Sub-Junior", "III","Sub-Junior",0)</f>
        <v>0</v>
      </c>
      <c r="J191" s="42"/>
      <c r="K191" s="42"/>
      <c r="L191" s="3"/>
      <c r="M191" s="3"/>
      <c r="N191" s="4">
        <f t="shared" si="4"/>
        <v>0</v>
      </c>
    </row>
    <row r="192" spans="2:14" ht="18" customHeight="1" x14ac:dyDescent="0.3">
      <c r="B192" s="16">
        <f t="shared" si="5"/>
        <v>187</v>
      </c>
      <c r="C192" s="45"/>
      <c r="D192" s="2"/>
      <c r="E192" s="3"/>
      <c r="F192" s="3"/>
      <c r="G192" s="3"/>
      <c r="H192" s="3"/>
      <c r="I192" s="42" cm="1">
        <f t="array" ref="I192">_xlfn.SWITCH(E192,"I","Sub-Junior","II","Sub-Junior", "III","Sub-Junior",0)</f>
        <v>0</v>
      </c>
      <c r="J192" s="42"/>
      <c r="K192" s="42"/>
      <c r="L192" s="3"/>
      <c r="M192" s="3"/>
      <c r="N192" s="4">
        <f t="shared" si="4"/>
        <v>0</v>
      </c>
    </row>
    <row r="193" spans="2:14" ht="18" customHeight="1" x14ac:dyDescent="0.3">
      <c r="B193" s="16">
        <f t="shared" si="5"/>
        <v>188</v>
      </c>
      <c r="C193" s="45"/>
      <c r="D193" s="2"/>
      <c r="E193" s="3"/>
      <c r="F193" s="3"/>
      <c r="G193" s="3"/>
      <c r="H193" s="3"/>
      <c r="I193" s="42" cm="1">
        <f t="array" ref="I193">_xlfn.SWITCH(E193,"I","Sub-Junior","II","Sub-Junior", "III","Sub-Junior",0)</f>
        <v>0</v>
      </c>
      <c r="J193" s="42"/>
      <c r="K193" s="42"/>
      <c r="L193" s="3"/>
      <c r="M193" s="3"/>
      <c r="N193" s="4">
        <f t="shared" si="4"/>
        <v>0</v>
      </c>
    </row>
    <row r="194" spans="2:14" ht="18" customHeight="1" x14ac:dyDescent="0.3">
      <c r="B194" s="16">
        <f t="shared" si="5"/>
        <v>189</v>
      </c>
      <c r="C194" s="45"/>
      <c r="D194" s="2"/>
      <c r="E194" s="3"/>
      <c r="F194" s="3"/>
      <c r="G194" s="3"/>
      <c r="H194" s="3"/>
      <c r="I194" s="42" cm="1">
        <f t="array" ref="I194">_xlfn.SWITCH(E194,"I","Sub-Junior","II","Sub-Junior", "III","Sub-Junior",0)</f>
        <v>0</v>
      </c>
      <c r="J194" s="42"/>
      <c r="K194" s="42"/>
      <c r="L194" s="3"/>
      <c r="M194" s="3"/>
      <c r="N194" s="4">
        <f t="shared" si="4"/>
        <v>0</v>
      </c>
    </row>
    <row r="195" spans="2:14" ht="18" customHeight="1" x14ac:dyDescent="0.3">
      <c r="B195" s="16">
        <f t="shared" si="5"/>
        <v>190</v>
      </c>
      <c r="C195" s="45"/>
      <c r="D195" s="2"/>
      <c r="E195" s="3"/>
      <c r="F195" s="3"/>
      <c r="G195" s="3"/>
      <c r="H195" s="3"/>
      <c r="I195" s="42" cm="1">
        <f t="array" ref="I195">_xlfn.SWITCH(E195,"I","Sub-Junior","II","Sub-Junior", "III","Sub-Junior",0)</f>
        <v>0</v>
      </c>
      <c r="J195" s="42"/>
      <c r="K195" s="42"/>
      <c r="L195" s="3"/>
      <c r="M195" s="3"/>
      <c r="N195" s="4">
        <f t="shared" si="4"/>
        <v>0</v>
      </c>
    </row>
    <row r="196" spans="2:14" ht="18" customHeight="1" x14ac:dyDescent="0.3">
      <c r="B196" s="16">
        <f t="shared" si="5"/>
        <v>191</v>
      </c>
      <c r="C196" s="45"/>
      <c r="D196" s="2"/>
      <c r="E196" s="3"/>
      <c r="F196" s="3"/>
      <c r="G196" s="3"/>
      <c r="H196" s="3"/>
      <c r="I196" s="42" cm="1">
        <f t="array" ref="I196">_xlfn.SWITCH(E196,"I","Sub-Junior","II","Sub-Junior", "III","Sub-Junior",0)</f>
        <v>0</v>
      </c>
      <c r="J196" s="42"/>
      <c r="K196" s="42"/>
      <c r="L196" s="3"/>
      <c r="M196" s="3"/>
      <c r="N196" s="4">
        <f t="shared" si="4"/>
        <v>0</v>
      </c>
    </row>
    <row r="197" spans="2:14" ht="18" customHeight="1" x14ac:dyDescent="0.3">
      <c r="B197" s="16">
        <f t="shared" si="5"/>
        <v>192</v>
      </c>
      <c r="C197" s="45"/>
      <c r="D197" s="2"/>
      <c r="E197" s="3"/>
      <c r="F197" s="3"/>
      <c r="G197" s="3"/>
      <c r="H197" s="3"/>
      <c r="I197" s="42" cm="1">
        <f t="array" ref="I197">_xlfn.SWITCH(E197,"I","Sub-Junior","II","Sub-Junior", "III","Sub-Junior",0)</f>
        <v>0</v>
      </c>
      <c r="J197" s="42"/>
      <c r="K197" s="42"/>
      <c r="L197" s="3"/>
      <c r="M197" s="3"/>
      <c r="N197" s="4">
        <f t="shared" si="4"/>
        <v>0</v>
      </c>
    </row>
    <row r="198" spans="2:14" ht="18" customHeight="1" x14ac:dyDescent="0.3">
      <c r="B198" s="16">
        <f t="shared" si="5"/>
        <v>193</v>
      </c>
      <c r="C198" s="45"/>
      <c r="D198" s="2"/>
      <c r="E198" s="3"/>
      <c r="F198" s="3"/>
      <c r="G198" s="3"/>
      <c r="H198" s="3"/>
      <c r="I198" s="42" cm="1">
        <f t="array" ref="I198">_xlfn.SWITCH(E198,"I","Sub-Junior","II","Sub-Junior", "III","Sub-Junior",0)</f>
        <v>0</v>
      </c>
      <c r="J198" s="42"/>
      <c r="K198" s="42"/>
      <c r="L198" s="3"/>
      <c r="M198" s="3"/>
      <c r="N198" s="4">
        <f t="shared" si="4"/>
        <v>0</v>
      </c>
    </row>
    <row r="199" spans="2:14" ht="18" customHeight="1" x14ac:dyDescent="0.3">
      <c r="B199" s="16">
        <f t="shared" si="5"/>
        <v>194</v>
      </c>
      <c r="C199" s="45"/>
      <c r="D199" s="2"/>
      <c r="E199" s="3"/>
      <c r="F199" s="3"/>
      <c r="G199" s="3"/>
      <c r="H199" s="3"/>
      <c r="I199" s="42" cm="1">
        <f t="array" ref="I199">_xlfn.SWITCH(E199,"I","Sub-Junior","II","Sub-Junior", "III","Sub-Junior",0)</f>
        <v>0</v>
      </c>
      <c r="J199" s="42"/>
      <c r="K199" s="42"/>
      <c r="L199" s="3"/>
      <c r="M199" s="3"/>
      <c r="N199" s="4">
        <f t="shared" ref="N199:N262" si="6">IF(M199="Printed book",230,IF(M199="E-book",155,0))</f>
        <v>0</v>
      </c>
    </row>
    <row r="200" spans="2:14" ht="18" customHeight="1" x14ac:dyDescent="0.3">
      <c r="B200" s="16">
        <f t="shared" ref="B200:B263" si="7">B199+1</f>
        <v>195</v>
      </c>
      <c r="C200" s="45"/>
      <c r="D200" s="2"/>
      <c r="E200" s="3"/>
      <c r="F200" s="3"/>
      <c r="G200" s="3"/>
      <c r="H200" s="3"/>
      <c r="I200" s="42" cm="1">
        <f t="array" ref="I200">_xlfn.SWITCH(E200,"I","Sub-Junior","II","Sub-Junior", "III","Sub-Junior",0)</f>
        <v>0</v>
      </c>
      <c r="J200" s="42"/>
      <c r="K200" s="42"/>
      <c r="L200" s="3"/>
      <c r="M200" s="3"/>
      <c r="N200" s="4">
        <f t="shared" si="6"/>
        <v>0</v>
      </c>
    </row>
    <row r="201" spans="2:14" ht="18" customHeight="1" x14ac:dyDescent="0.3">
      <c r="B201" s="16">
        <f t="shared" si="7"/>
        <v>196</v>
      </c>
      <c r="C201" s="45"/>
      <c r="D201" s="2"/>
      <c r="E201" s="3"/>
      <c r="F201" s="3"/>
      <c r="G201" s="3"/>
      <c r="H201" s="3"/>
      <c r="I201" s="42" cm="1">
        <f t="array" ref="I201">_xlfn.SWITCH(E201,"I","Sub-Junior","II","Sub-Junior", "III","Sub-Junior",0)</f>
        <v>0</v>
      </c>
      <c r="J201" s="42"/>
      <c r="K201" s="42"/>
      <c r="L201" s="3"/>
      <c r="M201" s="3"/>
      <c r="N201" s="4">
        <f t="shared" si="6"/>
        <v>0</v>
      </c>
    </row>
    <row r="202" spans="2:14" ht="18" customHeight="1" x14ac:dyDescent="0.3">
      <c r="B202" s="16">
        <f t="shared" si="7"/>
        <v>197</v>
      </c>
      <c r="C202" s="45"/>
      <c r="D202" s="2"/>
      <c r="E202" s="3"/>
      <c r="F202" s="3"/>
      <c r="G202" s="3"/>
      <c r="H202" s="3"/>
      <c r="I202" s="42" cm="1">
        <f t="array" ref="I202">_xlfn.SWITCH(E202,"I","Sub-Junior","II","Sub-Junior", "III","Sub-Junior",0)</f>
        <v>0</v>
      </c>
      <c r="J202" s="42"/>
      <c r="K202" s="42"/>
      <c r="L202" s="3"/>
      <c r="M202" s="3"/>
      <c r="N202" s="4">
        <f t="shared" si="6"/>
        <v>0</v>
      </c>
    </row>
    <row r="203" spans="2:14" ht="18" customHeight="1" x14ac:dyDescent="0.3">
      <c r="B203" s="16">
        <f t="shared" si="7"/>
        <v>198</v>
      </c>
      <c r="C203" s="45"/>
      <c r="D203" s="2"/>
      <c r="E203" s="3"/>
      <c r="F203" s="3"/>
      <c r="G203" s="3"/>
      <c r="H203" s="3"/>
      <c r="I203" s="42" cm="1">
        <f t="array" ref="I203">_xlfn.SWITCH(E203,"I","Sub-Junior","II","Sub-Junior", "III","Sub-Junior",0)</f>
        <v>0</v>
      </c>
      <c r="J203" s="42"/>
      <c r="K203" s="42"/>
      <c r="L203" s="3"/>
      <c r="M203" s="3"/>
      <c r="N203" s="4">
        <f t="shared" si="6"/>
        <v>0</v>
      </c>
    </row>
    <row r="204" spans="2:14" ht="18" customHeight="1" x14ac:dyDescent="0.3">
      <c r="B204" s="16">
        <f t="shared" si="7"/>
        <v>199</v>
      </c>
      <c r="C204" s="45"/>
      <c r="D204" s="2"/>
      <c r="E204" s="3"/>
      <c r="F204" s="3"/>
      <c r="G204" s="3"/>
      <c r="H204" s="3"/>
      <c r="I204" s="42" cm="1">
        <f t="array" ref="I204">_xlfn.SWITCH(E204,"I","Sub-Junior","II","Sub-Junior", "III","Sub-Junior",0)</f>
        <v>0</v>
      </c>
      <c r="J204" s="42"/>
      <c r="K204" s="42"/>
      <c r="L204" s="3"/>
      <c r="M204" s="3"/>
      <c r="N204" s="4">
        <f t="shared" si="6"/>
        <v>0</v>
      </c>
    </row>
    <row r="205" spans="2:14" ht="18" customHeight="1" x14ac:dyDescent="0.3">
      <c r="B205" s="16">
        <f t="shared" si="7"/>
        <v>200</v>
      </c>
      <c r="C205" s="45"/>
      <c r="D205" s="2"/>
      <c r="E205" s="3"/>
      <c r="F205" s="3"/>
      <c r="G205" s="3"/>
      <c r="H205" s="3"/>
      <c r="I205" s="42" cm="1">
        <f t="array" ref="I205">_xlfn.SWITCH(E205,"I","Sub-Junior","II","Sub-Junior", "III","Sub-Junior",0)</f>
        <v>0</v>
      </c>
      <c r="J205" s="42"/>
      <c r="K205" s="42"/>
      <c r="L205" s="3"/>
      <c r="M205" s="3"/>
      <c r="N205" s="4">
        <f t="shared" si="6"/>
        <v>0</v>
      </c>
    </row>
    <row r="206" spans="2:14" ht="18" customHeight="1" x14ac:dyDescent="0.3">
      <c r="B206" s="16">
        <f t="shared" si="7"/>
        <v>201</v>
      </c>
      <c r="C206" s="45"/>
      <c r="D206" s="2"/>
      <c r="E206" s="3"/>
      <c r="F206" s="3"/>
      <c r="G206" s="3"/>
      <c r="H206" s="3"/>
      <c r="I206" s="42" cm="1">
        <f t="array" ref="I206">_xlfn.SWITCH(E206,"I","Sub-Junior","II","Sub-Junior", "III","Sub-Junior",0)</f>
        <v>0</v>
      </c>
      <c r="J206" s="42"/>
      <c r="K206" s="42"/>
      <c r="L206" s="3"/>
      <c r="M206" s="3"/>
      <c r="N206" s="4">
        <f t="shared" si="6"/>
        <v>0</v>
      </c>
    </row>
    <row r="207" spans="2:14" ht="18" customHeight="1" x14ac:dyDescent="0.3">
      <c r="B207" s="16">
        <f t="shared" si="7"/>
        <v>202</v>
      </c>
      <c r="C207" s="45"/>
      <c r="D207" s="2"/>
      <c r="E207" s="3"/>
      <c r="F207" s="3"/>
      <c r="G207" s="3"/>
      <c r="H207" s="3"/>
      <c r="I207" s="42" cm="1">
        <f t="array" ref="I207">_xlfn.SWITCH(E207,"I","Sub-Junior","II","Sub-Junior", "III","Sub-Junior",0)</f>
        <v>0</v>
      </c>
      <c r="J207" s="42"/>
      <c r="K207" s="42"/>
      <c r="L207" s="3"/>
      <c r="M207" s="3"/>
      <c r="N207" s="4">
        <f t="shared" si="6"/>
        <v>0</v>
      </c>
    </row>
    <row r="208" spans="2:14" ht="18" customHeight="1" x14ac:dyDescent="0.3">
      <c r="B208" s="16">
        <f t="shared" si="7"/>
        <v>203</v>
      </c>
      <c r="C208" s="45"/>
      <c r="D208" s="2"/>
      <c r="E208" s="3"/>
      <c r="F208" s="3"/>
      <c r="G208" s="3"/>
      <c r="H208" s="3"/>
      <c r="I208" s="42" cm="1">
        <f t="array" ref="I208">_xlfn.SWITCH(E208,"I","Sub-Junior","II","Sub-Junior", "III","Sub-Junior",0)</f>
        <v>0</v>
      </c>
      <c r="J208" s="42"/>
      <c r="K208" s="42"/>
      <c r="L208" s="3"/>
      <c r="M208" s="3"/>
      <c r="N208" s="4">
        <f t="shared" si="6"/>
        <v>0</v>
      </c>
    </row>
    <row r="209" spans="2:14" ht="18" customHeight="1" x14ac:dyDescent="0.3">
      <c r="B209" s="16">
        <f t="shared" si="7"/>
        <v>204</v>
      </c>
      <c r="C209" s="45"/>
      <c r="D209" s="2"/>
      <c r="E209" s="3"/>
      <c r="F209" s="3"/>
      <c r="G209" s="3"/>
      <c r="H209" s="3"/>
      <c r="I209" s="42" cm="1">
        <f t="array" ref="I209">_xlfn.SWITCH(E209,"I","Sub-Junior","II","Sub-Junior", "III","Sub-Junior",0)</f>
        <v>0</v>
      </c>
      <c r="J209" s="42"/>
      <c r="K209" s="42"/>
      <c r="L209" s="3"/>
      <c r="M209" s="3"/>
      <c r="N209" s="4">
        <f t="shared" si="6"/>
        <v>0</v>
      </c>
    </row>
    <row r="210" spans="2:14" ht="18" customHeight="1" x14ac:dyDescent="0.3">
      <c r="B210" s="16">
        <f t="shared" si="7"/>
        <v>205</v>
      </c>
      <c r="C210" s="45"/>
      <c r="D210" s="2"/>
      <c r="E210" s="3"/>
      <c r="F210" s="3"/>
      <c r="G210" s="3"/>
      <c r="H210" s="3"/>
      <c r="I210" s="42" cm="1">
        <f t="array" ref="I210">_xlfn.SWITCH(E210,"I","Sub-Junior","II","Sub-Junior", "III","Sub-Junior",0)</f>
        <v>0</v>
      </c>
      <c r="J210" s="42"/>
      <c r="K210" s="42"/>
      <c r="L210" s="3"/>
      <c r="M210" s="3"/>
      <c r="N210" s="4">
        <f t="shared" si="6"/>
        <v>0</v>
      </c>
    </row>
    <row r="211" spans="2:14" ht="18" customHeight="1" x14ac:dyDescent="0.3">
      <c r="B211" s="16">
        <f t="shared" si="7"/>
        <v>206</v>
      </c>
      <c r="C211" s="45"/>
      <c r="D211" s="2"/>
      <c r="E211" s="3"/>
      <c r="F211" s="3"/>
      <c r="G211" s="3"/>
      <c r="H211" s="3"/>
      <c r="I211" s="42" cm="1">
        <f t="array" ref="I211">_xlfn.SWITCH(E211,"I","Sub-Junior","II","Sub-Junior", "III","Sub-Junior",0)</f>
        <v>0</v>
      </c>
      <c r="J211" s="42"/>
      <c r="K211" s="42"/>
      <c r="L211" s="3"/>
      <c r="M211" s="3"/>
      <c r="N211" s="4">
        <f t="shared" si="6"/>
        <v>0</v>
      </c>
    </row>
    <row r="212" spans="2:14" ht="18" customHeight="1" x14ac:dyDescent="0.3">
      <c r="B212" s="16">
        <f t="shared" si="7"/>
        <v>207</v>
      </c>
      <c r="C212" s="45"/>
      <c r="D212" s="2"/>
      <c r="E212" s="3"/>
      <c r="F212" s="3"/>
      <c r="G212" s="3"/>
      <c r="H212" s="3"/>
      <c r="I212" s="42" cm="1">
        <f t="array" ref="I212">_xlfn.SWITCH(E212,"I","Sub-Junior","II","Sub-Junior", "III","Sub-Junior",0)</f>
        <v>0</v>
      </c>
      <c r="J212" s="42"/>
      <c r="K212" s="42"/>
      <c r="L212" s="3"/>
      <c r="M212" s="3"/>
      <c r="N212" s="4">
        <f t="shared" si="6"/>
        <v>0</v>
      </c>
    </row>
    <row r="213" spans="2:14" ht="18" customHeight="1" x14ac:dyDescent="0.3">
      <c r="B213" s="16">
        <f t="shared" si="7"/>
        <v>208</v>
      </c>
      <c r="C213" s="45"/>
      <c r="D213" s="2"/>
      <c r="E213" s="3"/>
      <c r="F213" s="3"/>
      <c r="G213" s="3"/>
      <c r="H213" s="3"/>
      <c r="I213" s="42" cm="1">
        <f t="array" ref="I213">_xlfn.SWITCH(E213,"I","Sub-Junior","II","Sub-Junior", "III","Sub-Junior",0)</f>
        <v>0</v>
      </c>
      <c r="J213" s="42"/>
      <c r="K213" s="42"/>
      <c r="L213" s="3"/>
      <c r="M213" s="3"/>
      <c r="N213" s="4">
        <f t="shared" si="6"/>
        <v>0</v>
      </c>
    </row>
    <row r="214" spans="2:14" ht="18" customHeight="1" x14ac:dyDescent="0.3">
      <c r="B214" s="16">
        <f t="shared" si="7"/>
        <v>209</v>
      </c>
      <c r="C214" s="45"/>
      <c r="D214" s="2"/>
      <c r="E214" s="3"/>
      <c r="F214" s="3"/>
      <c r="G214" s="3"/>
      <c r="H214" s="3"/>
      <c r="I214" s="42" cm="1">
        <f t="array" ref="I214">_xlfn.SWITCH(E214,"I","Sub-Junior","II","Sub-Junior", "III","Sub-Junior",0)</f>
        <v>0</v>
      </c>
      <c r="J214" s="42"/>
      <c r="K214" s="42"/>
      <c r="L214" s="3"/>
      <c r="M214" s="3"/>
      <c r="N214" s="4">
        <f t="shared" si="6"/>
        <v>0</v>
      </c>
    </row>
    <row r="215" spans="2:14" ht="18" customHeight="1" x14ac:dyDescent="0.3">
      <c r="B215" s="16">
        <f t="shared" si="7"/>
        <v>210</v>
      </c>
      <c r="C215" s="45"/>
      <c r="D215" s="2"/>
      <c r="E215" s="3"/>
      <c r="F215" s="3"/>
      <c r="G215" s="3"/>
      <c r="H215" s="3"/>
      <c r="I215" s="42" cm="1">
        <f t="array" ref="I215">_xlfn.SWITCH(E215,"I","Sub-Junior","II","Sub-Junior", "III","Sub-Junior",0)</f>
        <v>0</v>
      </c>
      <c r="J215" s="42"/>
      <c r="K215" s="42"/>
      <c r="L215" s="3"/>
      <c r="M215" s="3"/>
      <c r="N215" s="4">
        <f t="shared" si="6"/>
        <v>0</v>
      </c>
    </row>
    <row r="216" spans="2:14" ht="18" customHeight="1" x14ac:dyDescent="0.3">
      <c r="B216" s="16">
        <f t="shared" si="7"/>
        <v>211</v>
      </c>
      <c r="C216" s="45"/>
      <c r="D216" s="2"/>
      <c r="E216" s="3"/>
      <c r="F216" s="3"/>
      <c r="G216" s="3"/>
      <c r="H216" s="3"/>
      <c r="I216" s="42" cm="1">
        <f t="array" ref="I216">_xlfn.SWITCH(E216,"I","Sub-Junior","II","Sub-Junior", "III","Sub-Junior",0)</f>
        <v>0</v>
      </c>
      <c r="J216" s="42"/>
      <c r="K216" s="42"/>
      <c r="L216" s="3"/>
      <c r="M216" s="3"/>
      <c r="N216" s="4">
        <f t="shared" si="6"/>
        <v>0</v>
      </c>
    </row>
    <row r="217" spans="2:14" ht="18" customHeight="1" x14ac:dyDescent="0.3">
      <c r="B217" s="16">
        <f t="shared" si="7"/>
        <v>212</v>
      </c>
      <c r="C217" s="45"/>
      <c r="D217" s="2"/>
      <c r="E217" s="3"/>
      <c r="F217" s="3"/>
      <c r="G217" s="3"/>
      <c r="H217" s="3"/>
      <c r="I217" s="42" cm="1">
        <f t="array" ref="I217">_xlfn.SWITCH(E217,"I","Sub-Junior","II","Sub-Junior", "III","Sub-Junior",0)</f>
        <v>0</v>
      </c>
      <c r="J217" s="42"/>
      <c r="K217" s="42"/>
      <c r="L217" s="3"/>
      <c r="M217" s="3"/>
      <c r="N217" s="4">
        <f t="shared" si="6"/>
        <v>0</v>
      </c>
    </row>
    <row r="218" spans="2:14" ht="18" customHeight="1" x14ac:dyDescent="0.3">
      <c r="B218" s="16">
        <f t="shared" si="7"/>
        <v>213</v>
      </c>
      <c r="C218" s="45"/>
      <c r="D218" s="2"/>
      <c r="E218" s="3"/>
      <c r="F218" s="3"/>
      <c r="G218" s="3"/>
      <c r="H218" s="3"/>
      <c r="I218" s="42" cm="1">
        <f t="array" ref="I218">_xlfn.SWITCH(E218,"I","Sub-Junior","II","Sub-Junior", "III","Sub-Junior",0)</f>
        <v>0</v>
      </c>
      <c r="J218" s="42"/>
      <c r="K218" s="42"/>
      <c r="L218" s="3"/>
      <c r="M218" s="3"/>
      <c r="N218" s="4">
        <f t="shared" si="6"/>
        <v>0</v>
      </c>
    </row>
    <row r="219" spans="2:14" ht="18" customHeight="1" x14ac:dyDescent="0.3">
      <c r="B219" s="16">
        <f t="shared" si="7"/>
        <v>214</v>
      </c>
      <c r="C219" s="45"/>
      <c r="D219" s="2"/>
      <c r="E219" s="3"/>
      <c r="F219" s="3"/>
      <c r="G219" s="3"/>
      <c r="H219" s="3"/>
      <c r="I219" s="42" cm="1">
        <f t="array" ref="I219">_xlfn.SWITCH(E219,"I","Sub-Junior","II","Sub-Junior", "III","Sub-Junior",0)</f>
        <v>0</v>
      </c>
      <c r="J219" s="42"/>
      <c r="K219" s="42"/>
      <c r="L219" s="3"/>
      <c r="M219" s="3"/>
      <c r="N219" s="4">
        <f t="shared" si="6"/>
        <v>0</v>
      </c>
    </row>
    <row r="220" spans="2:14" ht="18" customHeight="1" x14ac:dyDescent="0.3">
      <c r="B220" s="16">
        <f t="shared" si="7"/>
        <v>215</v>
      </c>
      <c r="C220" s="45"/>
      <c r="D220" s="2"/>
      <c r="E220" s="3"/>
      <c r="F220" s="3"/>
      <c r="G220" s="3"/>
      <c r="H220" s="3"/>
      <c r="I220" s="42" cm="1">
        <f t="array" ref="I220">_xlfn.SWITCH(E220,"I","Sub-Junior","II","Sub-Junior", "III","Sub-Junior",0)</f>
        <v>0</v>
      </c>
      <c r="J220" s="42"/>
      <c r="K220" s="42"/>
      <c r="L220" s="3"/>
      <c r="M220" s="3"/>
      <c r="N220" s="4">
        <f t="shared" si="6"/>
        <v>0</v>
      </c>
    </row>
    <row r="221" spans="2:14" ht="18" customHeight="1" x14ac:dyDescent="0.3">
      <c r="B221" s="16">
        <f t="shared" si="7"/>
        <v>216</v>
      </c>
      <c r="C221" s="45"/>
      <c r="D221" s="2"/>
      <c r="E221" s="3"/>
      <c r="F221" s="3"/>
      <c r="G221" s="3"/>
      <c r="H221" s="3"/>
      <c r="I221" s="42" cm="1">
        <f t="array" ref="I221">_xlfn.SWITCH(E221,"I","Sub-Junior","II","Sub-Junior", "III","Sub-Junior",0)</f>
        <v>0</v>
      </c>
      <c r="J221" s="42"/>
      <c r="K221" s="42"/>
      <c r="L221" s="3"/>
      <c r="M221" s="3"/>
      <c r="N221" s="4">
        <f t="shared" si="6"/>
        <v>0</v>
      </c>
    </row>
    <row r="222" spans="2:14" ht="18" customHeight="1" x14ac:dyDescent="0.3">
      <c r="B222" s="16">
        <f t="shared" si="7"/>
        <v>217</v>
      </c>
      <c r="C222" s="45"/>
      <c r="D222" s="2"/>
      <c r="E222" s="3"/>
      <c r="F222" s="3"/>
      <c r="G222" s="3"/>
      <c r="H222" s="3"/>
      <c r="I222" s="42" cm="1">
        <f t="array" ref="I222">_xlfn.SWITCH(E222,"I","Sub-Junior","II","Sub-Junior", "III","Sub-Junior",0)</f>
        <v>0</v>
      </c>
      <c r="J222" s="42"/>
      <c r="K222" s="42"/>
      <c r="L222" s="3"/>
      <c r="M222" s="3"/>
      <c r="N222" s="4">
        <f t="shared" si="6"/>
        <v>0</v>
      </c>
    </row>
    <row r="223" spans="2:14" ht="18" customHeight="1" x14ac:dyDescent="0.3">
      <c r="B223" s="16">
        <f t="shared" si="7"/>
        <v>218</v>
      </c>
      <c r="C223" s="45"/>
      <c r="D223" s="2"/>
      <c r="E223" s="3"/>
      <c r="F223" s="3"/>
      <c r="G223" s="3"/>
      <c r="H223" s="3"/>
      <c r="I223" s="42" cm="1">
        <f t="array" ref="I223">_xlfn.SWITCH(E223,"I","Sub-Junior","II","Sub-Junior", "III","Sub-Junior",0)</f>
        <v>0</v>
      </c>
      <c r="J223" s="42"/>
      <c r="K223" s="42"/>
      <c r="L223" s="3"/>
      <c r="M223" s="3"/>
      <c r="N223" s="4">
        <f t="shared" si="6"/>
        <v>0</v>
      </c>
    </row>
    <row r="224" spans="2:14" ht="18" customHeight="1" x14ac:dyDescent="0.3">
      <c r="B224" s="16">
        <f t="shared" si="7"/>
        <v>219</v>
      </c>
      <c r="C224" s="45"/>
      <c r="D224" s="2"/>
      <c r="E224" s="3"/>
      <c r="F224" s="3"/>
      <c r="G224" s="3"/>
      <c r="H224" s="3"/>
      <c r="I224" s="42" cm="1">
        <f t="array" ref="I224">_xlfn.SWITCH(E224,"I","Sub-Junior","II","Sub-Junior", "III","Sub-Junior",0)</f>
        <v>0</v>
      </c>
      <c r="J224" s="42"/>
      <c r="K224" s="42"/>
      <c r="L224" s="3"/>
      <c r="M224" s="3"/>
      <c r="N224" s="4">
        <f t="shared" si="6"/>
        <v>0</v>
      </c>
    </row>
    <row r="225" spans="2:14" ht="18" customHeight="1" x14ac:dyDescent="0.3">
      <c r="B225" s="16">
        <f t="shared" si="7"/>
        <v>220</v>
      </c>
      <c r="C225" s="45"/>
      <c r="D225" s="2"/>
      <c r="E225" s="3"/>
      <c r="F225" s="3"/>
      <c r="G225" s="3"/>
      <c r="H225" s="3"/>
      <c r="I225" s="42" cm="1">
        <f t="array" ref="I225">_xlfn.SWITCH(E225,"I","Sub-Junior","II","Sub-Junior", "III","Sub-Junior",0)</f>
        <v>0</v>
      </c>
      <c r="J225" s="42"/>
      <c r="K225" s="42"/>
      <c r="L225" s="3"/>
      <c r="M225" s="3"/>
      <c r="N225" s="4">
        <f t="shared" si="6"/>
        <v>0</v>
      </c>
    </row>
    <row r="226" spans="2:14" ht="18" customHeight="1" x14ac:dyDescent="0.3">
      <c r="B226" s="16">
        <f t="shared" si="7"/>
        <v>221</v>
      </c>
      <c r="C226" s="45"/>
      <c r="D226" s="2"/>
      <c r="E226" s="3"/>
      <c r="F226" s="3"/>
      <c r="G226" s="3"/>
      <c r="H226" s="3"/>
      <c r="I226" s="42" cm="1">
        <f t="array" ref="I226">_xlfn.SWITCH(E226,"I","Sub-Junior","II","Sub-Junior", "III","Sub-Junior",0)</f>
        <v>0</v>
      </c>
      <c r="J226" s="42"/>
      <c r="K226" s="42"/>
      <c r="L226" s="3"/>
      <c r="M226" s="3"/>
      <c r="N226" s="4">
        <f t="shared" si="6"/>
        <v>0</v>
      </c>
    </row>
    <row r="227" spans="2:14" ht="18" customHeight="1" x14ac:dyDescent="0.3">
      <c r="B227" s="16">
        <f t="shared" si="7"/>
        <v>222</v>
      </c>
      <c r="C227" s="45"/>
      <c r="D227" s="2"/>
      <c r="E227" s="3"/>
      <c r="F227" s="3"/>
      <c r="G227" s="3"/>
      <c r="H227" s="3"/>
      <c r="I227" s="42" cm="1">
        <f t="array" ref="I227">_xlfn.SWITCH(E227,"I","Sub-Junior","II","Sub-Junior", "III","Sub-Junior",0)</f>
        <v>0</v>
      </c>
      <c r="J227" s="42"/>
      <c r="K227" s="42"/>
      <c r="L227" s="3"/>
      <c r="M227" s="3"/>
      <c r="N227" s="4">
        <f t="shared" si="6"/>
        <v>0</v>
      </c>
    </row>
    <row r="228" spans="2:14" ht="18" customHeight="1" x14ac:dyDescent="0.3">
      <c r="B228" s="16">
        <f t="shared" si="7"/>
        <v>223</v>
      </c>
      <c r="C228" s="45"/>
      <c r="D228" s="2"/>
      <c r="E228" s="3"/>
      <c r="F228" s="3"/>
      <c r="G228" s="3"/>
      <c r="H228" s="3"/>
      <c r="I228" s="42" cm="1">
        <f t="array" ref="I228">_xlfn.SWITCH(E228,"I","Sub-Junior","II","Sub-Junior", "III","Sub-Junior",0)</f>
        <v>0</v>
      </c>
      <c r="J228" s="42"/>
      <c r="K228" s="42"/>
      <c r="L228" s="3"/>
      <c r="M228" s="3"/>
      <c r="N228" s="4">
        <f t="shared" si="6"/>
        <v>0</v>
      </c>
    </row>
    <row r="229" spans="2:14" ht="18" customHeight="1" x14ac:dyDescent="0.3">
      <c r="B229" s="16">
        <f t="shared" si="7"/>
        <v>224</v>
      </c>
      <c r="C229" s="45"/>
      <c r="D229" s="2"/>
      <c r="E229" s="3"/>
      <c r="F229" s="3"/>
      <c r="G229" s="3"/>
      <c r="H229" s="3"/>
      <c r="I229" s="42" cm="1">
        <f t="array" ref="I229">_xlfn.SWITCH(E229,"I","Sub-Junior","II","Sub-Junior", "III","Sub-Junior",0)</f>
        <v>0</v>
      </c>
      <c r="J229" s="42"/>
      <c r="K229" s="42"/>
      <c r="L229" s="3"/>
      <c r="M229" s="3"/>
      <c r="N229" s="4">
        <f t="shared" si="6"/>
        <v>0</v>
      </c>
    </row>
    <row r="230" spans="2:14" ht="18" customHeight="1" x14ac:dyDescent="0.3">
      <c r="B230" s="16">
        <f t="shared" si="7"/>
        <v>225</v>
      </c>
      <c r="C230" s="45"/>
      <c r="D230" s="2"/>
      <c r="E230" s="3"/>
      <c r="F230" s="3"/>
      <c r="G230" s="3"/>
      <c r="H230" s="3"/>
      <c r="I230" s="42" cm="1">
        <f t="array" ref="I230">_xlfn.SWITCH(E230,"I","Sub-Junior","II","Sub-Junior", "III","Sub-Junior",0)</f>
        <v>0</v>
      </c>
      <c r="J230" s="42"/>
      <c r="K230" s="42"/>
      <c r="L230" s="3"/>
      <c r="M230" s="3"/>
      <c r="N230" s="4">
        <f t="shared" si="6"/>
        <v>0</v>
      </c>
    </row>
    <row r="231" spans="2:14" ht="18" customHeight="1" x14ac:dyDescent="0.3">
      <c r="B231" s="16">
        <f t="shared" si="7"/>
        <v>226</v>
      </c>
      <c r="C231" s="45"/>
      <c r="D231" s="2"/>
      <c r="E231" s="3"/>
      <c r="F231" s="3"/>
      <c r="G231" s="3"/>
      <c r="H231" s="3"/>
      <c r="I231" s="42" cm="1">
        <f t="array" ref="I231">_xlfn.SWITCH(E231,"I","Sub-Junior","II","Sub-Junior", "III","Sub-Junior",0)</f>
        <v>0</v>
      </c>
      <c r="J231" s="42"/>
      <c r="K231" s="42"/>
      <c r="L231" s="3"/>
      <c r="M231" s="3"/>
      <c r="N231" s="4">
        <f t="shared" si="6"/>
        <v>0</v>
      </c>
    </row>
    <row r="232" spans="2:14" ht="18" customHeight="1" x14ac:dyDescent="0.3">
      <c r="B232" s="16">
        <f t="shared" si="7"/>
        <v>227</v>
      </c>
      <c r="C232" s="45"/>
      <c r="D232" s="2"/>
      <c r="E232" s="3"/>
      <c r="F232" s="3"/>
      <c r="G232" s="3"/>
      <c r="H232" s="3"/>
      <c r="I232" s="42" cm="1">
        <f t="array" ref="I232">_xlfn.SWITCH(E232,"I","Sub-Junior","II","Sub-Junior", "III","Sub-Junior",0)</f>
        <v>0</v>
      </c>
      <c r="J232" s="42"/>
      <c r="K232" s="42"/>
      <c r="L232" s="3"/>
      <c r="M232" s="3"/>
      <c r="N232" s="4">
        <f t="shared" si="6"/>
        <v>0</v>
      </c>
    </row>
    <row r="233" spans="2:14" ht="18" customHeight="1" x14ac:dyDescent="0.3">
      <c r="B233" s="16">
        <f t="shared" si="7"/>
        <v>228</v>
      </c>
      <c r="C233" s="45"/>
      <c r="D233" s="2"/>
      <c r="E233" s="3"/>
      <c r="F233" s="3"/>
      <c r="G233" s="3"/>
      <c r="H233" s="3"/>
      <c r="I233" s="42" cm="1">
        <f t="array" ref="I233">_xlfn.SWITCH(E233,"I","Sub-Junior","II","Sub-Junior", "III","Sub-Junior",0)</f>
        <v>0</v>
      </c>
      <c r="J233" s="42"/>
      <c r="K233" s="42"/>
      <c r="L233" s="3"/>
      <c r="M233" s="3"/>
      <c r="N233" s="4">
        <f t="shared" si="6"/>
        <v>0</v>
      </c>
    </row>
    <row r="234" spans="2:14" ht="18" customHeight="1" x14ac:dyDescent="0.3">
      <c r="B234" s="16">
        <f t="shared" si="7"/>
        <v>229</v>
      </c>
      <c r="C234" s="45"/>
      <c r="D234" s="2"/>
      <c r="E234" s="3"/>
      <c r="F234" s="3"/>
      <c r="G234" s="3"/>
      <c r="H234" s="3"/>
      <c r="I234" s="42" cm="1">
        <f t="array" ref="I234">_xlfn.SWITCH(E234,"I","Sub-Junior","II","Sub-Junior", "III","Sub-Junior",0)</f>
        <v>0</v>
      </c>
      <c r="J234" s="42"/>
      <c r="K234" s="42"/>
      <c r="L234" s="3"/>
      <c r="M234" s="3"/>
      <c r="N234" s="4">
        <f t="shared" si="6"/>
        <v>0</v>
      </c>
    </row>
    <row r="235" spans="2:14" ht="18" customHeight="1" x14ac:dyDescent="0.3">
      <c r="B235" s="16">
        <f t="shared" si="7"/>
        <v>230</v>
      </c>
      <c r="C235" s="45"/>
      <c r="D235" s="2"/>
      <c r="E235" s="3"/>
      <c r="F235" s="3"/>
      <c r="G235" s="3"/>
      <c r="H235" s="3"/>
      <c r="I235" s="42" cm="1">
        <f t="array" ref="I235">_xlfn.SWITCH(E235,"I","Sub-Junior","II","Sub-Junior", "III","Sub-Junior",0)</f>
        <v>0</v>
      </c>
      <c r="J235" s="42"/>
      <c r="K235" s="42"/>
      <c r="L235" s="3"/>
      <c r="M235" s="3"/>
      <c r="N235" s="4">
        <f t="shared" si="6"/>
        <v>0</v>
      </c>
    </row>
    <row r="236" spans="2:14" ht="18" customHeight="1" x14ac:dyDescent="0.3">
      <c r="B236" s="16">
        <f t="shared" si="7"/>
        <v>231</v>
      </c>
      <c r="C236" s="45"/>
      <c r="D236" s="2"/>
      <c r="E236" s="3"/>
      <c r="F236" s="3"/>
      <c r="G236" s="3"/>
      <c r="H236" s="3"/>
      <c r="I236" s="42" cm="1">
        <f t="array" ref="I236">_xlfn.SWITCH(E236,"I","Sub-Junior","II","Sub-Junior", "III","Sub-Junior",0)</f>
        <v>0</v>
      </c>
      <c r="J236" s="42"/>
      <c r="K236" s="42"/>
      <c r="L236" s="3"/>
      <c r="M236" s="3"/>
      <c r="N236" s="4">
        <f t="shared" si="6"/>
        <v>0</v>
      </c>
    </row>
    <row r="237" spans="2:14" ht="18" customHeight="1" x14ac:dyDescent="0.3">
      <c r="B237" s="16">
        <f t="shared" si="7"/>
        <v>232</v>
      </c>
      <c r="C237" s="45"/>
      <c r="D237" s="2"/>
      <c r="E237" s="3"/>
      <c r="F237" s="3"/>
      <c r="G237" s="3"/>
      <c r="H237" s="3"/>
      <c r="I237" s="42" cm="1">
        <f t="array" ref="I237">_xlfn.SWITCH(E237,"I","Sub-Junior","II","Sub-Junior", "III","Sub-Junior",0)</f>
        <v>0</v>
      </c>
      <c r="J237" s="42"/>
      <c r="K237" s="42"/>
      <c r="L237" s="3"/>
      <c r="M237" s="3"/>
      <c r="N237" s="4">
        <f t="shared" si="6"/>
        <v>0</v>
      </c>
    </row>
    <row r="238" spans="2:14" ht="18" customHeight="1" x14ac:dyDescent="0.3">
      <c r="B238" s="16">
        <f t="shared" si="7"/>
        <v>233</v>
      </c>
      <c r="C238" s="45"/>
      <c r="D238" s="2"/>
      <c r="E238" s="3"/>
      <c r="F238" s="3"/>
      <c r="G238" s="3"/>
      <c r="H238" s="3"/>
      <c r="I238" s="42" cm="1">
        <f t="array" ref="I238">_xlfn.SWITCH(E238,"I","Sub-Junior","II","Sub-Junior", "III","Sub-Junior",0)</f>
        <v>0</v>
      </c>
      <c r="J238" s="42"/>
      <c r="K238" s="42"/>
      <c r="L238" s="3"/>
      <c r="M238" s="3"/>
      <c r="N238" s="4">
        <f t="shared" si="6"/>
        <v>0</v>
      </c>
    </row>
    <row r="239" spans="2:14" ht="18" customHeight="1" x14ac:dyDescent="0.3">
      <c r="B239" s="16">
        <f t="shared" si="7"/>
        <v>234</v>
      </c>
      <c r="C239" s="45"/>
      <c r="D239" s="2"/>
      <c r="E239" s="3"/>
      <c r="F239" s="3"/>
      <c r="G239" s="3"/>
      <c r="H239" s="3"/>
      <c r="I239" s="42" cm="1">
        <f t="array" ref="I239">_xlfn.SWITCH(E239,"I","Sub-Junior","II","Sub-Junior", "III","Sub-Junior",0)</f>
        <v>0</v>
      </c>
      <c r="J239" s="42"/>
      <c r="K239" s="42"/>
      <c r="L239" s="3"/>
      <c r="M239" s="3"/>
      <c r="N239" s="4">
        <f t="shared" si="6"/>
        <v>0</v>
      </c>
    </row>
    <row r="240" spans="2:14" ht="18" customHeight="1" x14ac:dyDescent="0.3">
      <c r="B240" s="16">
        <f t="shared" si="7"/>
        <v>235</v>
      </c>
      <c r="C240" s="45"/>
      <c r="D240" s="2"/>
      <c r="E240" s="3"/>
      <c r="F240" s="3"/>
      <c r="G240" s="3"/>
      <c r="H240" s="3"/>
      <c r="I240" s="42" cm="1">
        <f t="array" ref="I240">_xlfn.SWITCH(E240,"I","Sub-Junior","II","Sub-Junior", "III","Sub-Junior",0)</f>
        <v>0</v>
      </c>
      <c r="J240" s="42"/>
      <c r="K240" s="42"/>
      <c r="L240" s="3"/>
      <c r="M240" s="3"/>
      <c r="N240" s="4">
        <f t="shared" si="6"/>
        <v>0</v>
      </c>
    </row>
    <row r="241" spans="2:14" ht="18" customHeight="1" x14ac:dyDescent="0.3">
      <c r="B241" s="16">
        <f t="shared" si="7"/>
        <v>236</v>
      </c>
      <c r="C241" s="45"/>
      <c r="D241" s="2"/>
      <c r="E241" s="3"/>
      <c r="F241" s="3"/>
      <c r="G241" s="3"/>
      <c r="H241" s="3"/>
      <c r="I241" s="42" cm="1">
        <f t="array" ref="I241">_xlfn.SWITCH(E241,"I","Sub-Junior","II","Sub-Junior", "III","Sub-Junior",0)</f>
        <v>0</v>
      </c>
      <c r="J241" s="42"/>
      <c r="K241" s="42"/>
      <c r="L241" s="3"/>
      <c r="M241" s="3"/>
      <c r="N241" s="4">
        <f t="shared" si="6"/>
        <v>0</v>
      </c>
    </row>
    <row r="242" spans="2:14" ht="18" customHeight="1" x14ac:dyDescent="0.3">
      <c r="B242" s="16">
        <f t="shared" si="7"/>
        <v>237</v>
      </c>
      <c r="C242" s="45"/>
      <c r="D242" s="2"/>
      <c r="E242" s="3"/>
      <c r="F242" s="3"/>
      <c r="G242" s="3"/>
      <c r="H242" s="3"/>
      <c r="I242" s="42" cm="1">
        <f t="array" ref="I242">_xlfn.SWITCH(E242,"I","Sub-Junior","II","Sub-Junior", "III","Sub-Junior",0)</f>
        <v>0</v>
      </c>
      <c r="J242" s="42"/>
      <c r="K242" s="42"/>
      <c r="L242" s="3"/>
      <c r="M242" s="3"/>
      <c r="N242" s="4">
        <f t="shared" si="6"/>
        <v>0</v>
      </c>
    </row>
    <row r="243" spans="2:14" ht="18" customHeight="1" x14ac:dyDescent="0.3">
      <c r="B243" s="16">
        <f t="shared" si="7"/>
        <v>238</v>
      </c>
      <c r="C243" s="45"/>
      <c r="D243" s="2"/>
      <c r="E243" s="3"/>
      <c r="F243" s="3"/>
      <c r="G243" s="3"/>
      <c r="H243" s="3"/>
      <c r="I243" s="42" cm="1">
        <f t="array" ref="I243">_xlfn.SWITCH(E243,"I","Sub-Junior","II","Sub-Junior", "III","Sub-Junior",0)</f>
        <v>0</v>
      </c>
      <c r="J243" s="42"/>
      <c r="K243" s="42"/>
      <c r="L243" s="3"/>
      <c r="M243" s="3"/>
      <c r="N243" s="4">
        <f t="shared" si="6"/>
        <v>0</v>
      </c>
    </row>
    <row r="244" spans="2:14" ht="18" customHeight="1" x14ac:dyDescent="0.3">
      <c r="B244" s="16">
        <f t="shared" si="7"/>
        <v>239</v>
      </c>
      <c r="C244" s="45"/>
      <c r="D244" s="2"/>
      <c r="E244" s="3"/>
      <c r="F244" s="3"/>
      <c r="G244" s="3"/>
      <c r="H244" s="3"/>
      <c r="I244" s="42" cm="1">
        <f t="array" ref="I244">_xlfn.SWITCH(E244,"I","Sub-Junior","II","Sub-Junior", "III","Sub-Junior",0)</f>
        <v>0</v>
      </c>
      <c r="J244" s="42"/>
      <c r="K244" s="42"/>
      <c r="L244" s="3"/>
      <c r="M244" s="3"/>
      <c r="N244" s="4">
        <f t="shared" si="6"/>
        <v>0</v>
      </c>
    </row>
    <row r="245" spans="2:14" ht="18" customHeight="1" x14ac:dyDescent="0.3">
      <c r="B245" s="16">
        <f t="shared" si="7"/>
        <v>240</v>
      </c>
      <c r="C245" s="45"/>
      <c r="D245" s="2"/>
      <c r="E245" s="3"/>
      <c r="F245" s="3"/>
      <c r="G245" s="3"/>
      <c r="H245" s="3"/>
      <c r="I245" s="42" cm="1">
        <f t="array" ref="I245">_xlfn.SWITCH(E245,"I","Sub-Junior","II","Sub-Junior", "III","Sub-Junior",0)</f>
        <v>0</v>
      </c>
      <c r="J245" s="42"/>
      <c r="K245" s="42"/>
      <c r="L245" s="3"/>
      <c r="M245" s="3"/>
      <c r="N245" s="4">
        <f t="shared" si="6"/>
        <v>0</v>
      </c>
    </row>
    <row r="246" spans="2:14" ht="18" customHeight="1" x14ac:dyDescent="0.3">
      <c r="B246" s="16">
        <f t="shared" si="7"/>
        <v>241</v>
      </c>
      <c r="C246" s="45"/>
      <c r="D246" s="2"/>
      <c r="E246" s="3"/>
      <c r="F246" s="3"/>
      <c r="G246" s="3"/>
      <c r="H246" s="3"/>
      <c r="I246" s="42" cm="1">
        <f t="array" ref="I246">_xlfn.SWITCH(E246,"I","Sub-Junior","II","Sub-Junior", "III","Sub-Junior",0)</f>
        <v>0</v>
      </c>
      <c r="J246" s="42"/>
      <c r="K246" s="42"/>
      <c r="L246" s="3"/>
      <c r="M246" s="3"/>
      <c r="N246" s="4">
        <f t="shared" si="6"/>
        <v>0</v>
      </c>
    </row>
    <row r="247" spans="2:14" ht="18" customHeight="1" x14ac:dyDescent="0.3">
      <c r="B247" s="16">
        <f t="shared" si="7"/>
        <v>242</v>
      </c>
      <c r="C247" s="45"/>
      <c r="D247" s="2"/>
      <c r="E247" s="3"/>
      <c r="F247" s="3"/>
      <c r="G247" s="3"/>
      <c r="H247" s="3"/>
      <c r="I247" s="42" cm="1">
        <f t="array" ref="I247">_xlfn.SWITCH(E247,"I","Sub-Junior","II","Sub-Junior", "III","Sub-Junior",0)</f>
        <v>0</v>
      </c>
      <c r="J247" s="42"/>
      <c r="K247" s="42"/>
      <c r="L247" s="3"/>
      <c r="M247" s="3"/>
      <c r="N247" s="4">
        <f t="shared" si="6"/>
        <v>0</v>
      </c>
    </row>
    <row r="248" spans="2:14" ht="18" customHeight="1" x14ac:dyDescent="0.3">
      <c r="B248" s="16">
        <f t="shared" si="7"/>
        <v>243</v>
      </c>
      <c r="C248" s="45"/>
      <c r="D248" s="2"/>
      <c r="E248" s="3"/>
      <c r="F248" s="3"/>
      <c r="G248" s="3"/>
      <c r="H248" s="3"/>
      <c r="I248" s="42" cm="1">
        <f t="array" ref="I248">_xlfn.SWITCH(E248,"I","Sub-Junior","II","Sub-Junior", "III","Sub-Junior",0)</f>
        <v>0</v>
      </c>
      <c r="J248" s="42"/>
      <c r="K248" s="42"/>
      <c r="L248" s="3"/>
      <c r="M248" s="3"/>
      <c r="N248" s="4">
        <f t="shared" si="6"/>
        <v>0</v>
      </c>
    </row>
    <row r="249" spans="2:14" ht="18" customHeight="1" x14ac:dyDescent="0.3">
      <c r="B249" s="16">
        <f t="shared" si="7"/>
        <v>244</v>
      </c>
      <c r="C249" s="45"/>
      <c r="D249" s="2"/>
      <c r="E249" s="3"/>
      <c r="F249" s="3"/>
      <c r="G249" s="3"/>
      <c r="H249" s="3"/>
      <c r="I249" s="42" cm="1">
        <f t="array" ref="I249">_xlfn.SWITCH(E249,"I","Sub-Junior","II","Sub-Junior", "III","Sub-Junior",0)</f>
        <v>0</v>
      </c>
      <c r="J249" s="42"/>
      <c r="K249" s="42"/>
      <c r="L249" s="3"/>
      <c r="M249" s="3"/>
      <c r="N249" s="4">
        <f t="shared" si="6"/>
        <v>0</v>
      </c>
    </row>
    <row r="250" spans="2:14" ht="18" customHeight="1" x14ac:dyDescent="0.3">
      <c r="B250" s="16">
        <f t="shared" si="7"/>
        <v>245</v>
      </c>
      <c r="C250" s="45"/>
      <c r="D250" s="2"/>
      <c r="E250" s="3"/>
      <c r="F250" s="3"/>
      <c r="G250" s="3"/>
      <c r="H250" s="3"/>
      <c r="I250" s="42" cm="1">
        <f t="array" ref="I250">_xlfn.SWITCH(E250,"I","Sub-Junior","II","Sub-Junior", "III","Sub-Junior",0)</f>
        <v>0</v>
      </c>
      <c r="J250" s="42"/>
      <c r="K250" s="42"/>
      <c r="L250" s="3"/>
      <c r="M250" s="3"/>
      <c r="N250" s="4">
        <f t="shared" si="6"/>
        <v>0</v>
      </c>
    </row>
    <row r="251" spans="2:14" ht="18" customHeight="1" x14ac:dyDescent="0.3">
      <c r="B251" s="16">
        <f t="shared" si="7"/>
        <v>246</v>
      </c>
      <c r="C251" s="45"/>
      <c r="D251" s="2"/>
      <c r="E251" s="3"/>
      <c r="F251" s="3"/>
      <c r="G251" s="3"/>
      <c r="H251" s="3"/>
      <c r="I251" s="42" cm="1">
        <f t="array" ref="I251">_xlfn.SWITCH(E251,"I","Sub-Junior","II","Sub-Junior", "III","Sub-Junior",0)</f>
        <v>0</v>
      </c>
      <c r="J251" s="42"/>
      <c r="K251" s="42"/>
      <c r="L251" s="3"/>
      <c r="M251" s="3"/>
      <c r="N251" s="4">
        <f t="shared" si="6"/>
        <v>0</v>
      </c>
    </row>
    <row r="252" spans="2:14" ht="18" customHeight="1" x14ac:dyDescent="0.3">
      <c r="B252" s="16">
        <f t="shared" si="7"/>
        <v>247</v>
      </c>
      <c r="C252" s="45"/>
      <c r="D252" s="2"/>
      <c r="E252" s="3"/>
      <c r="F252" s="3"/>
      <c r="G252" s="3"/>
      <c r="H252" s="3"/>
      <c r="I252" s="42" cm="1">
        <f t="array" ref="I252">_xlfn.SWITCH(E252,"I","Sub-Junior","II","Sub-Junior", "III","Sub-Junior",0)</f>
        <v>0</v>
      </c>
      <c r="J252" s="42"/>
      <c r="K252" s="42"/>
      <c r="L252" s="3"/>
      <c r="M252" s="3"/>
      <c r="N252" s="4">
        <f t="shared" si="6"/>
        <v>0</v>
      </c>
    </row>
    <row r="253" spans="2:14" ht="18" customHeight="1" x14ac:dyDescent="0.3">
      <c r="B253" s="16">
        <f t="shared" si="7"/>
        <v>248</v>
      </c>
      <c r="C253" s="45"/>
      <c r="D253" s="2"/>
      <c r="E253" s="3"/>
      <c r="F253" s="3"/>
      <c r="G253" s="3"/>
      <c r="H253" s="3"/>
      <c r="I253" s="42" cm="1">
        <f t="array" ref="I253">_xlfn.SWITCH(E253,"I","Sub-Junior","II","Sub-Junior", "III","Sub-Junior",0)</f>
        <v>0</v>
      </c>
      <c r="J253" s="42"/>
      <c r="K253" s="42"/>
      <c r="L253" s="3"/>
      <c r="M253" s="3"/>
      <c r="N253" s="4">
        <f t="shared" si="6"/>
        <v>0</v>
      </c>
    </row>
    <row r="254" spans="2:14" ht="18" customHeight="1" x14ac:dyDescent="0.3">
      <c r="B254" s="16">
        <f t="shared" si="7"/>
        <v>249</v>
      </c>
      <c r="C254" s="45"/>
      <c r="D254" s="2"/>
      <c r="E254" s="3"/>
      <c r="F254" s="3"/>
      <c r="G254" s="3"/>
      <c r="H254" s="3"/>
      <c r="I254" s="42" cm="1">
        <f t="array" ref="I254">_xlfn.SWITCH(E254,"I","Sub-Junior","II","Sub-Junior", "III","Sub-Junior",0)</f>
        <v>0</v>
      </c>
      <c r="J254" s="42"/>
      <c r="K254" s="42"/>
      <c r="L254" s="3"/>
      <c r="M254" s="3"/>
      <c r="N254" s="4">
        <f t="shared" si="6"/>
        <v>0</v>
      </c>
    </row>
    <row r="255" spans="2:14" ht="18" customHeight="1" x14ac:dyDescent="0.3">
      <c r="B255" s="16">
        <f t="shared" si="7"/>
        <v>250</v>
      </c>
      <c r="C255" s="45"/>
      <c r="D255" s="2"/>
      <c r="E255" s="3"/>
      <c r="F255" s="3"/>
      <c r="G255" s="3"/>
      <c r="H255" s="3"/>
      <c r="I255" s="42" cm="1">
        <f t="array" ref="I255">_xlfn.SWITCH(E255,"I","Sub-Junior","II","Sub-Junior", "III","Sub-Junior",0)</f>
        <v>0</v>
      </c>
      <c r="J255" s="42"/>
      <c r="K255" s="42"/>
      <c r="L255" s="3"/>
      <c r="M255" s="3"/>
      <c r="N255" s="4">
        <f t="shared" si="6"/>
        <v>0</v>
      </c>
    </row>
    <row r="256" spans="2:14" ht="18" customHeight="1" x14ac:dyDescent="0.3">
      <c r="B256" s="16">
        <f t="shared" si="7"/>
        <v>251</v>
      </c>
      <c r="C256" s="45"/>
      <c r="D256" s="2"/>
      <c r="E256" s="3"/>
      <c r="F256" s="3"/>
      <c r="G256" s="3"/>
      <c r="H256" s="3"/>
      <c r="I256" s="42" cm="1">
        <f t="array" ref="I256">_xlfn.SWITCH(E256,"I","Sub-Junior","II","Sub-Junior", "III","Sub-Junior",0)</f>
        <v>0</v>
      </c>
      <c r="J256" s="42"/>
      <c r="K256" s="42"/>
      <c r="L256" s="3"/>
      <c r="M256" s="3"/>
      <c r="N256" s="4">
        <f t="shared" si="6"/>
        <v>0</v>
      </c>
    </row>
    <row r="257" spans="2:14" ht="18" customHeight="1" x14ac:dyDescent="0.3">
      <c r="B257" s="16">
        <f t="shared" si="7"/>
        <v>252</v>
      </c>
      <c r="C257" s="45"/>
      <c r="D257" s="2"/>
      <c r="E257" s="3"/>
      <c r="F257" s="3"/>
      <c r="G257" s="3"/>
      <c r="H257" s="3"/>
      <c r="I257" s="42" cm="1">
        <f t="array" ref="I257">_xlfn.SWITCH(E257,"I","Sub-Junior","II","Sub-Junior", "III","Sub-Junior",0)</f>
        <v>0</v>
      </c>
      <c r="J257" s="42"/>
      <c r="K257" s="42"/>
      <c r="L257" s="3"/>
      <c r="M257" s="3"/>
      <c r="N257" s="4">
        <f t="shared" si="6"/>
        <v>0</v>
      </c>
    </row>
    <row r="258" spans="2:14" ht="18" customHeight="1" x14ac:dyDescent="0.3">
      <c r="B258" s="16">
        <f t="shared" si="7"/>
        <v>253</v>
      </c>
      <c r="C258" s="45"/>
      <c r="D258" s="2"/>
      <c r="E258" s="3"/>
      <c r="F258" s="3"/>
      <c r="G258" s="3"/>
      <c r="H258" s="3"/>
      <c r="I258" s="42" cm="1">
        <f t="array" ref="I258">_xlfn.SWITCH(E258,"I","Sub-Junior","II","Sub-Junior", "III","Sub-Junior",0)</f>
        <v>0</v>
      </c>
      <c r="J258" s="42"/>
      <c r="K258" s="42"/>
      <c r="L258" s="3"/>
      <c r="M258" s="3"/>
      <c r="N258" s="4">
        <f t="shared" si="6"/>
        <v>0</v>
      </c>
    </row>
    <row r="259" spans="2:14" ht="18" customHeight="1" x14ac:dyDescent="0.3">
      <c r="B259" s="16">
        <f t="shared" si="7"/>
        <v>254</v>
      </c>
      <c r="C259" s="45"/>
      <c r="D259" s="2"/>
      <c r="E259" s="3"/>
      <c r="F259" s="3"/>
      <c r="G259" s="3"/>
      <c r="H259" s="3"/>
      <c r="I259" s="42" cm="1">
        <f t="array" ref="I259">_xlfn.SWITCH(E259,"I","Sub-Junior","II","Sub-Junior", "III","Sub-Junior",0)</f>
        <v>0</v>
      </c>
      <c r="J259" s="42"/>
      <c r="K259" s="42"/>
      <c r="L259" s="3"/>
      <c r="M259" s="3"/>
      <c r="N259" s="4">
        <f t="shared" si="6"/>
        <v>0</v>
      </c>
    </row>
    <row r="260" spans="2:14" ht="18" customHeight="1" x14ac:dyDescent="0.3">
      <c r="B260" s="16">
        <f t="shared" si="7"/>
        <v>255</v>
      </c>
      <c r="C260" s="45"/>
      <c r="D260" s="2"/>
      <c r="E260" s="3"/>
      <c r="F260" s="3"/>
      <c r="G260" s="3"/>
      <c r="H260" s="3"/>
      <c r="I260" s="42" cm="1">
        <f t="array" ref="I260">_xlfn.SWITCH(E260,"I","Sub-Junior","II","Sub-Junior", "III","Sub-Junior",0)</f>
        <v>0</v>
      </c>
      <c r="J260" s="42"/>
      <c r="K260" s="42"/>
      <c r="L260" s="3"/>
      <c r="M260" s="3"/>
      <c r="N260" s="4">
        <f t="shared" si="6"/>
        <v>0</v>
      </c>
    </row>
    <row r="261" spans="2:14" ht="18" customHeight="1" x14ac:dyDescent="0.3">
      <c r="B261" s="16">
        <f t="shared" si="7"/>
        <v>256</v>
      </c>
      <c r="C261" s="45"/>
      <c r="D261" s="2"/>
      <c r="E261" s="3"/>
      <c r="F261" s="3"/>
      <c r="G261" s="3"/>
      <c r="H261" s="3"/>
      <c r="I261" s="42" cm="1">
        <f t="array" ref="I261">_xlfn.SWITCH(E261,"I","Sub-Junior","II","Sub-Junior", "III","Sub-Junior",0)</f>
        <v>0</v>
      </c>
      <c r="J261" s="42"/>
      <c r="K261" s="42"/>
      <c r="L261" s="3"/>
      <c r="M261" s="3"/>
      <c r="N261" s="4">
        <f t="shared" si="6"/>
        <v>0</v>
      </c>
    </row>
    <row r="262" spans="2:14" ht="18" customHeight="1" x14ac:dyDescent="0.3">
      <c r="B262" s="16">
        <f t="shared" si="7"/>
        <v>257</v>
      </c>
      <c r="C262" s="45"/>
      <c r="D262" s="2"/>
      <c r="E262" s="3"/>
      <c r="F262" s="3"/>
      <c r="G262" s="3"/>
      <c r="H262" s="3"/>
      <c r="I262" s="42" cm="1">
        <f t="array" ref="I262">_xlfn.SWITCH(E262,"I","Sub-Junior","II","Sub-Junior", "III","Sub-Junior",0)</f>
        <v>0</v>
      </c>
      <c r="J262" s="42"/>
      <c r="K262" s="42"/>
      <c r="L262" s="3"/>
      <c r="M262" s="3"/>
      <c r="N262" s="4">
        <f t="shared" si="6"/>
        <v>0</v>
      </c>
    </row>
    <row r="263" spans="2:14" ht="18" customHeight="1" x14ac:dyDescent="0.3">
      <c r="B263" s="16">
        <f t="shared" si="7"/>
        <v>258</v>
      </c>
      <c r="C263" s="45"/>
      <c r="D263" s="2"/>
      <c r="E263" s="3"/>
      <c r="F263" s="3"/>
      <c r="G263" s="3"/>
      <c r="H263" s="3"/>
      <c r="I263" s="42" cm="1">
        <f t="array" ref="I263">_xlfn.SWITCH(E263,"I","Sub-Junior","II","Sub-Junior", "III","Sub-Junior",0)</f>
        <v>0</v>
      </c>
      <c r="J263" s="42"/>
      <c r="K263" s="42"/>
      <c r="L263" s="3"/>
      <c r="M263" s="3"/>
      <c r="N263" s="4">
        <f t="shared" ref="N263:N326" si="8">IF(M263="Printed book",230,IF(M263="E-book",155,0))</f>
        <v>0</v>
      </c>
    </row>
    <row r="264" spans="2:14" ht="18" customHeight="1" x14ac:dyDescent="0.3">
      <c r="B264" s="16">
        <f t="shared" ref="B264:B327" si="9">B263+1</f>
        <v>259</v>
      </c>
      <c r="C264" s="45"/>
      <c r="D264" s="2"/>
      <c r="E264" s="3"/>
      <c r="F264" s="3"/>
      <c r="G264" s="3"/>
      <c r="H264" s="3"/>
      <c r="I264" s="42" cm="1">
        <f t="array" ref="I264">_xlfn.SWITCH(E264,"I","Sub-Junior","II","Sub-Junior", "III","Sub-Junior",0)</f>
        <v>0</v>
      </c>
      <c r="J264" s="42"/>
      <c r="K264" s="42"/>
      <c r="L264" s="3"/>
      <c r="M264" s="3"/>
      <c r="N264" s="4">
        <f t="shared" si="8"/>
        <v>0</v>
      </c>
    </row>
    <row r="265" spans="2:14" ht="18" customHeight="1" x14ac:dyDescent="0.3">
      <c r="B265" s="16">
        <f t="shared" si="9"/>
        <v>260</v>
      </c>
      <c r="C265" s="45"/>
      <c r="D265" s="2"/>
      <c r="E265" s="3"/>
      <c r="F265" s="3"/>
      <c r="G265" s="3"/>
      <c r="H265" s="3"/>
      <c r="I265" s="42" cm="1">
        <f t="array" ref="I265">_xlfn.SWITCH(E265,"I","Sub-Junior","II","Sub-Junior", "III","Sub-Junior",0)</f>
        <v>0</v>
      </c>
      <c r="J265" s="42"/>
      <c r="K265" s="42"/>
      <c r="L265" s="3"/>
      <c r="M265" s="3"/>
      <c r="N265" s="4">
        <f t="shared" si="8"/>
        <v>0</v>
      </c>
    </row>
    <row r="266" spans="2:14" ht="18" customHeight="1" x14ac:dyDescent="0.3">
      <c r="B266" s="16">
        <f t="shared" si="9"/>
        <v>261</v>
      </c>
      <c r="C266" s="45"/>
      <c r="D266" s="2"/>
      <c r="E266" s="3"/>
      <c r="F266" s="3"/>
      <c r="G266" s="3"/>
      <c r="H266" s="3"/>
      <c r="I266" s="42" cm="1">
        <f t="array" ref="I266">_xlfn.SWITCH(E266,"I","Sub-Junior","II","Sub-Junior", "III","Sub-Junior",0)</f>
        <v>0</v>
      </c>
      <c r="J266" s="42"/>
      <c r="K266" s="42"/>
      <c r="L266" s="3"/>
      <c r="M266" s="3"/>
      <c r="N266" s="4">
        <f t="shared" si="8"/>
        <v>0</v>
      </c>
    </row>
    <row r="267" spans="2:14" ht="18" customHeight="1" x14ac:dyDescent="0.3">
      <c r="B267" s="16">
        <f t="shared" si="9"/>
        <v>262</v>
      </c>
      <c r="C267" s="45"/>
      <c r="D267" s="2"/>
      <c r="E267" s="3"/>
      <c r="F267" s="3"/>
      <c r="G267" s="3"/>
      <c r="H267" s="3"/>
      <c r="I267" s="42" cm="1">
        <f t="array" ref="I267">_xlfn.SWITCH(E267,"I","Sub-Junior","II","Sub-Junior", "III","Sub-Junior",0)</f>
        <v>0</v>
      </c>
      <c r="J267" s="42"/>
      <c r="K267" s="42"/>
      <c r="L267" s="3"/>
      <c r="M267" s="3"/>
      <c r="N267" s="4">
        <f t="shared" si="8"/>
        <v>0</v>
      </c>
    </row>
    <row r="268" spans="2:14" ht="18" customHeight="1" x14ac:dyDescent="0.3">
      <c r="B268" s="16">
        <f t="shared" si="9"/>
        <v>263</v>
      </c>
      <c r="C268" s="45"/>
      <c r="D268" s="2"/>
      <c r="E268" s="3"/>
      <c r="F268" s="3"/>
      <c r="G268" s="3"/>
      <c r="H268" s="3"/>
      <c r="I268" s="42" cm="1">
        <f t="array" ref="I268">_xlfn.SWITCH(E268,"I","Sub-Junior","II","Sub-Junior", "III","Sub-Junior",0)</f>
        <v>0</v>
      </c>
      <c r="J268" s="42"/>
      <c r="K268" s="42"/>
      <c r="L268" s="3"/>
      <c r="M268" s="3"/>
      <c r="N268" s="4">
        <f t="shared" si="8"/>
        <v>0</v>
      </c>
    </row>
    <row r="269" spans="2:14" ht="18" customHeight="1" x14ac:dyDescent="0.3">
      <c r="B269" s="16">
        <f t="shared" si="9"/>
        <v>264</v>
      </c>
      <c r="C269" s="45"/>
      <c r="D269" s="2"/>
      <c r="E269" s="3"/>
      <c r="F269" s="3"/>
      <c r="G269" s="3"/>
      <c r="H269" s="3"/>
      <c r="I269" s="42" cm="1">
        <f t="array" ref="I269">_xlfn.SWITCH(E269,"I","Sub-Junior","II","Sub-Junior", "III","Sub-Junior",0)</f>
        <v>0</v>
      </c>
      <c r="J269" s="42"/>
      <c r="K269" s="42"/>
      <c r="L269" s="3"/>
      <c r="M269" s="3"/>
      <c r="N269" s="4">
        <f t="shared" si="8"/>
        <v>0</v>
      </c>
    </row>
    <row r="270" spans="2:14" ht="18" customHeight="1" x14ac:dyDescent="0.3">
      <c r="B270" s="16">
        <f t="shared" si="9"/>
        <v>265</v>
      </c>
      <c r="C270" s="45"/>
      <c r="D270" s="2"/>
      <c r="E270" s="3"/>
      <c r="F270" s="3"/>
      <c r="G270" s="3"/>
      <c r="H270" s="3"/>
      <c r="I270" s="42" cm="1">
        <f t="array" ref="I270">_xlfn.SWITCH(E270,"I","Sub-Junior","II","Sub-Junior", "III","Sub-Junior",0)</f>
        <v>0</v>
      </c>
      <c r="J270" s="42"/>
      <c r="K270" s="42"/>
      <c r="L270" s="3"/>
      <c r="M270" s="3"/>
      <c r="N270" s="4">
        <f t="shared" si="8"/>
        <v>0</v>
      </c>
    </row>
    <row r="271" spans="2:14" ht="18" customHeight="1" x14ac:dyDescent="0.3">
      <c r="B271" s="16">
        <f t="shared" si="9"/>
        <v>266</v>
      </c>
      <c r="C271" s="45"/>
      <c r="D271" s="2"/>
      <c r="E271" s="3"/>
      <c r="F271" s="3"/>
      <c r="G271" s="3"/>
      <c r="H271" s="3"/>
      <c r="I271" s="42" cm="1">
        <f t="array" ref="I271">_xlfn.SWITCH(E271,"I","Sub-Junior","II","Sub-Junior", "III","Sub-Junior",0)</f>
        <v>0</v>
      </c>
      <c r="J271" s="42"/>
      <c r="K271" s="42"/>
      <c r="L271" s="3"/>
      <c r="M271" s="3"/>
      <c r="N271" s="4">
        <f t="shared" si="8"/>
        <v>0</v>
      </c>
    </row>
    <row r="272" spans="2:14" ht="18" customHeight="1" x14ac:dyDescent="0.3">
      <c r="B272" s="16">
        <f t="shared" si="9"/>
        <v>267</v>
      </c>
      <c r="C272" s="45"/>
      <c r="D272" s="2"/>
      <c r="E272" s="3"/>
      <c r="F272" s="3"/>
      <c r="G272" s="3"/>
      <c r="H272" s="3"/>
      <c r="I272" s="42" cm="1">
        <f t="array" ref="I272">_xlfn.SWITCH(E272,"I","Sub-Junior","II","Sub-Junior", "III","Sub-Junior",0)</f>
        <v>0</v>
      </c>
      <c r="J272" s="42"/>
      <c r="K272" s="42"/>
      <c r="L272" s="3"/>
      <c r="M272" s="3"/>
      <c r="N272" s="4">
        <f t="shared" si="8"/>
        <v>0</v>
      </c>
    </row>
    <row r="273" spans="2:14" ht="18" customHeight="1" x14ac:dyDescent="0.3">
      <c r="B273" s="16">
        <f t="shared" si="9"/>
        <v>268</v>
      </c>
      <c r="C273" s="45"/>
      <c r="D273" s="2"/>
      <c r="E273" s="3"/>
      <c r="F273" s="3"/>
      <c r="G273" s="3"/>
      <c r="H273" s="3"/>
      <c r="I273" s="42" cm="1">
        <f t="array" ref="I273">_xlfn.SWITCH(E273,"I","Sub-Junior","II","Sub-Junior", "III","Sub-Junior",0)</f>
        <v>0</v>
      </c>
      <c r="J273" s="42"/>
      <c r="K273" s="42"/>
      <c r="L273" s="3"/>
      <c r="M273" s="3"/>
      <c r="N273" s="4">
        <f t="shared" si="8"/>
        <v>0</v>
      </c>
    </row>
    <row r="274" spans="2:14" ht="18" customHeight="1" x14ac:dyDescent="0.3">
      <c r="B274" s="16">
        <f t="shared" si="9"/>
        <v>269</v>
      </c>
      <c r="C274" s="45"/>
      <c r="D274" s="2"/>
      <c r="E274" s="3"/>
      <c r="F274" s="3"/>
      <c r="G274" s="3"/>
      <c r="H274" s="3"/>
      <c r="I274" s="42" cm="1">
        <f t="array" ref="I274">_xlfn.SWITCH(E274,"I","Sub-Junior","II","Sub-Junior", "III","Sub-Junior",0)</f>
        <v>0</v>
      </c>
      <c r="J274" s="42"/>
      <c r="K274" s="42"/>
      <c r="L274" s="3"/>
      <c r="M274" s="3"/>
      <c r="N274" s="4">
        <f t="shared" si="8"/>
        <v>0</v>
      </c>
    </row>
    <row r="275" spans="2:14" ht="18" customHeight="1" x14ac:dyDescent="0.3">
      <c r="B275" s="16">
        <f t="shared" si="9"/>
        <v>270</v>
      </c>
      <c r="C275" s="45"/>
      <c r="D275" s="2"/>
      <c r="E275" s="3"/>
      <c r="F275" s="3"/>
      <c r="G275" s="3"/>
      <c r="H275" s="3"/>
      <c r="I275" s="42" cm="1">
        <f t="array" ref="I275">_xlfn.SWITCH(E275,"I","Sub-Junior","II","Sub-Junior", "III","Sub-Junior",0)</f>
        <v>0</v>
      </c>
      <c r="J275" s="42"/>
      <c r="K275" s="42"/>
      <c r="L275" s="3"/>
      <c r="M275" s="3"/>
      <c r="N275" s="4">
        <f t="shared" si="8"/>
        <v>0</v>
      </c>
    </row>
    <row r="276" spans="2:14" ht="18" customHeight="1" x14ac:dyDescent="0.3">
      <c r="B276" s="16">
        <f t="shared" si="9"/>
        <v>271</v>
      </c>
      <c r="C276" s="45"/>
      <c r="D276" s="2"/>
      <c r="E276" s="3"/>
      <c r="F276" s="3"/>
      <c r="G276" s="3"/>
      <c r="H276" s="3"/>
      <c r="I276" s="42" cm="1">
        <f t="array" ref="I276">_xlfn.SWITCH(E276,"I","Sub-Junior","II","Sub-Junior", "III","Sub-Junior",0)</f>
        <v>0</v>
      </c>
      <c r="J276" s="42"/>
      <c r="K276" s="42"/>
      <c r="L276" s="3"/>
      <c r="M276" s="3"/>
      <c r="N276" s="4">
        <f t="shared" si="8"/>
        <v>0</v>
      </c>
    </row>
    <row r="277" spans="2:14" ht="18" customHeight="1" x14ac:dyDescent="0.3">
      <c r="B277" s="16">
        <f t="shared" si="9"/>
        <v>272</v>
      </c>
      <c r="C277" s="45"/>
      <c r="D277" s="2"/>
      <c r="E277" s="3"/>
      <c r="F277" s="3"/>
      <c r="G277" s="3"/>
      <c r="H277" s="3"/>
      <c r="I277" s="42" cm="1">
        <f t="array" ref="I277">_xlfn.SWITCH(E277,"I","Sub-Junior","II","Sub-Junior", "III","Sub-Junior",0)</f>
        <v>0</v>
      </c>
      <c r="J277" s="42"/>
      <c r="K277" s="42"/>
      <c r="L277" s="3"/>
      <c r="M277" s="3"/>
      <c r="N277" s="4">
        <f t="shared" si="8"/>
        <v>0</v>
      </c>
    </row>
    <row r="278" spans="2:14" ht="18" customHeight="1" x14ac:dyDescent="0.3">
      <c r="B278" s="16">
        <f t="shared" si="9"/>
        <v>273</v>
      </c>
      <c r="C278" s="45"/>
      <c r="D278" s="2"/>
      <c r="E278" s="3"/>
      <c r="F278" s="3"/>
      <c r="G278" s="3"/>
      <c r="H278" s="3"/>
      <c r="I278" s="42" cm="1">
        <f t="array" ref="I278">_xlfn.SWITCH(E278,"I","Sub-Junior","II","Sub-Junior", "III","Sub-Junior",0)</f>
        <v>0</v>
      </c>
      <c r="J278" s="42"/>
      <c r="K278" s="42"/>
      <c r="L278" s="3"/>
      <c r="M278" s="3"/>
      <c r="N278" s="4">
        <f t="shared" si="8"/>
        <v>0</v>
      </c>
    </row>
    <row r="279" spans="2:14" ht="18" customHeight="1" x14ac:dyDescent="0.3">
      <c r="B279" s="16">
        <f t="shared" si="9"/>
        <v>274</v>
      </c>
      <c r="C279" s="45"/>
      <c r="D279" s="2"/>
      <c r="E279" s="3"/>
      <c r="F279" s="3"/>
      <c r="G279" s="3"/>
      <c r="H279" s="3"/>
      <c r="I279" s="42" cm="1">
        <f t="array" ref="I279">_xlfn.SWITCH(E279,"I","Sub-Junior","II","Sub-Junior", "III","Sub-Junior",0)</f>
        <v>0</v>
      </c>
      <c r="J279" s="42"/>
      <c r="K279" s="42"/>
      <c r="L279" s="3"/>
      <c r="M279" s="3"/>
      <c r="N279" s="4">
        <f t="shared" si="8"/>
        <v>0</v>
      </c>
    </row>
    <row r="280" spans="2:14" ht="18" customHeight="1" x14ac:dyDescent="0.3">
      <c r="B280" s="16">
        <f t="shared" si="9"/>
        <v>275</v>
      </c>
      <c r="C280" s="45"/>
      <c r="D280" s="2"/>
      <c r="E280" s="3"/>
      <c r="F280" s="3"/>
      <c r="G280" s="3"/>
      <c r="H280" s="3"/>
      <c r="I280" s="42" cm="1">
        <f t="array" ref="I280">_xlfn.SWITCH(E280,"I","Sub-Junior","II","Sub-Junior", "III","Sub-Junior",0)</f>
        <v>0</v>
      </c>
      <c r="J280" s="42"/>
      <c r="K280" s="42"/>
      <c r="L280" s="3"/>
      <c r="M280" s="3"/>
      <c r="N280" s="4">
        <f t="shared" si="8"/>
        <v>0</v>
      </c>
    </row>
    <row r="281" spans="2:14" ht="18" customHeight="1" x14ac:dyDescent="0.3">
      <c r="B281" s="16">
        <f t="shared" si="9"/>
        <v>276</v>
      </c>
      <c r="C281" s="45"/>
      <c r="D281" s="2"/>
      <c r="E281" s="3"/>
      <c r="F281" s="3"/>
      <c r="G281" s="3"/>
      <c r="H281" s="3"/>
      <c r="I281" s="42" cm="1">
        <f t="array" ref="I281">_xlfn.SWITCH(E281,"I","Sub-Junior","II","Sub-Junior", "III","Sub-Junior",0)</f>
        <v>0</v>
      </c>
      <c r="J281" s="42"/>
      <c r="K281" s="42"/>
      <c r="L281" s="3"/>
      <c r="M281" s="3"/>
      <c r="N281" s="4">
        <f t="shared" si="8"/>
        <v>0</v>
      </c>
    </row>
    <row r="282" spans="2:14" ht="18" customHeight="1" x14ac:dyDescent="0.3">
      <c r="B282" s="16">
        <f t="shared" si="9"/>
        <v>277</v>
      </c>
      <c r="C282" s="45"/>
      <c r="D282" s="2"/>
      <c r="E282" s="3"/>
      <c r="F282" s="3"/>
      <c r="G282" s="3"/>
      <c r="H282" s="3"/>
      <c r="I282" s="42" cm="1">
        <f t="array" ref="I282">_xlfn.SWITCH(E282,"I","Sub-Junior","II","Sub-Junior", "III","Sub-Junior",0)</f>
        <v>0</v>
      </c>
      <c r="J282" s="42"/>
      <c r="K282" s="42"/>
      <c r="L282" s="3"/>
      <c r="M282" s="3"/>
      <c r="N282" s="4">
        <f t="shared" si="8"/>
        <v>0</v>
      </c>
    </row>
    <row r="283" spans="2:14" ht="18" customHeight="1" x14ac:dyDescent="0.3">
      <c r="B283" s="16">
        <f t="shared" si="9"/>
        <v>278</v>
      </c>
      <c r="C283" s="45"/>
      <c r="D283" s="2"/>
      <c r="E283" s="3"/>
      <c r="F283" s="3"/>
      <c r="G283" s="3"/>
      <c r="H283" s="3"/>
      <c r="I283" s="42" cm="1">
        <f t="array" ref="I283">_xlfn.SWITCH(E283,"I","Sub-Junior","II","Sub-Junior", "III","Sub-Junior",0)</f>
        <v>0</v>
      </c>
      <c r="J283" s="42"/>
      <c r="K283" s="42"/>
      <c r="L283" s="3"/>
      <c r="M283" s="3"/>
      <c r="N283" s="4">
        <f t="shared" si="8"/>
        <v>0</v>
      </c>
    </row>
    <row r="284" spans="2:14" ht="18" customHeight="1" x14ac:dyDescent="0.3">
      <c r="B284" s="16">
        <f t="shared" si="9"/>
        <v>279</v>
      </c>
      <c r="C284" s="45"/>
      <c r="D284" s="2"/>
      <c r="E284" s="3"/>
      <c r="F284" s="3"/>
      <c r="G284" s="3"/>
      <c r="H284" s="3"/>
      <c r="I284" s="42" cm="1">
        <f t="array" ref="I284">_xlfn.SWITCH(E284,"I","Sub-Junior","II","Sub-Junior", "III","Sub-Junior",0)</f>
        <v>0</v>
      </c>
      <c r="J284" s="42"/>
      <c r="K284" s="42"/>
      <c r="L284" s="3"/>
      <c r="M284" s="3"/>
      <c r="N284" s="4">
        <f t="shared" si="8"/>
        <v>0</v>
      </c>
    </row>
    <row r="285" spans="2:14" ht="18" customHeight="1" x14ac:dyDescent="0.3">
      <c r="B285" s="16">
        <f t="shared" si="9"/>
        <v>280</v>
      </c>
      <c r="C285" s="45"/>
      <c r="D285" s="2"/>
      <c r="E285" s="3"/>
      <c r="F285" s="3"/>
      <c r="G285" s="3"/>
      <c r="H285" s="3"/>
      <c r="I285" s="42" cm="1">
        <f t="array" ref="I285">_xlfn.SWITCH(E285,"I","Sub-Junior","II","Sub-Junior", "III","Sub-Junior",0)</f>
        <v>0</v>
      </c>
      <c r="J285" s="42"/>
      <c r="K285" s="42"/>
      <c r="L285" s="3"/>
      <c r="M285" s="3"/>
      <c r="N285" s="4">
        <f t="shared" si="8"/>
        <v>0</v>
      </c>
    </row>
    <row r="286" spans="2:14" ht="18" customHeight="1" x14ac:dyDescent="0.3">
      <c r="B286" s="16">
        <f t="shared" si="9"/>
        <v>281</v>
      </c>
      <c r="C286" s="45"/>
      <c r="D286" s="2"/>
      <c r="E286" s="3"/>
      <c r="F286" s="3"/>
      <c r="G286" s="3"/>
      <c r="H286" s="3"/>
      <c r="I286" s="42" cm="1">
        <f t="array" ref="I286">_xlfn.SWITCH(E286,"I","Sub-Junior","II","Sub-Junior", "III","Sub-Junior",0)</f>
        <v>0</v>
      </c>
      <c r="J286" s="42"/>
      <c r="K286" s="42"/>
      <c r="L286" s="3"/>
      <c r="M286" s="3"/>
      <c r="N286" s="4">
        <f t="shared" si="8"/>
        <v>0</v>
      </c>
    </row>
    <row r="287" spans="2:14" ht="18" customHeight="1" x14ac:dyDescent="0.3">
      <c r="B287" s="16">
        <f t="shared" si="9"/>
        <v>282</v>
      </c>
      <c r="C287" s="45"/>
      <c r="D287" s="2"/>
      <c r="E287" s="3"/>
      <c r="F287" s="3"/>
      <c r="G287" s="3"/>
      <c r="H287" s="3"/>
      <c r="I287" s="42" cm="1">
        <f t="array" ref="I287">_xlfn.SWITCH(E287,"I","Sub-Junior","II","Sub-Junior", "III","Sub-Junior",0)</f>
        <v>0</v>
      </c>
      <c r="J287" s="42"/>
      <c r="K287" s="42"/>
      <c r="L287" s="3"/>
      <c r="M287" s="3"/>
      <c r="N287" s="4">
        <f t="shared" si="8"/>
        <v>0</v>
      </c>
    </row>
    <row r="288" spans="2:14" ht="18" customHeight="1" x14ac:dyDescent="0.3">
      <c r="B288" s="16">
        <f t="shared" si="9"/>
        <v>283</v>
      </c>
      <c r="C288" s="45"/>
      <c r="D288" s="2"/>
      <c r="E288" s="3"/>
      <c r="F288" s="3"/>
      <c r="G288" s="3"/>
      <c r="H288" s="3"/>
      <c r="I288" s="42" cm="1">
        <f t="array" ref="I288">_xlfn.SWITCH(E288,"I","Sub-Junior","II","Sub-Junior", "III","Sub-Junior",0)</f>
        <v>0</v>
      </c>
      <c r="J288" s="42"/>
      <c r="K288" s="42"/>
      <c r="L288" s="3"/>
      <c r="M288" s="3"/>
      <c r="N288" s="4">
        <f t="shared" si="8"/>
        <v>0</v>
      </c>
    </row>
    <row r="289" spans="2:14" ht="18" customHeight="1" x14ac:dyDescent="0.3">
      <c r="B289" s="16">
        <f t="shared" si="9"/>
        <v>284</v>
      </c>
      <c r="C289" s="45"/>
      <c r="D289" s="2"/>
      <c r="E289" s="3"/>
      <c r="F289" s="3"/>
      <c r="G289" s="3"/>
      <c r="H289" s="3"/>
      <c r="I289" s="42" cm="1">
        <f t="array" ref="I289">_xlfn.SWITCH(E289,"I","Sub-Junior","II","Sub-Junior", "III","Sub-Junior",0)</f>
        <v>0</v>
      </c>
      <c r="J289" s="42"/>
      <c r="K289" s="42"/>
      <c r="L289" s="3"/>
      <c r="M289" s="3"/>
      <c r="N289" s="4">
        <f t="shared" si="8"/>
        <v>0</v>
      </c>
    </row>
    <row r="290" spans="2:14" ht="18" customHeight="1" x14ac:dyDescent="0.3">
      <c r="B290" s="16">
        <f t="shared" si="9"/>
        <v>285</v>
      </c>
      <c r="C290" s="45"/>
      <c r="D290" s="2"/>
      <c r="E290" s="3"/>
      <c r="F290" s="3"/>
      <c r="G290" s="3"/>
      <c r="H290" s="3"/>
      <c r="I290" s="42" cm="1">
        <f t="array" ref="I290">_xlfn.SWITCH(E290,"I","Sub-Junior","II","Sub-Junior", "III","Sub-Junior",0)</f>
        <v>0</v>
      </c>
      <c r="J290" s="42"/>
      <c r="K290" s="42"/>
      <c r="L290" s="3"/>
      <c r="M290" s="3"/>
      <c r="N290" s="4">
        <f t="shared" si="8"/>
        <v>0</v>
      </c>
    </row>
    <row r="291" spans="2:14" ht="18" customHeight="1" x14ac:dyDescent="0.3">
      <c r="B291" s="16">
        <f t="shared" si="9"/>
        <v>286</v>
      </c>
      <c r="C291" s="45"/>
      <c r="D291" s="2"/>
      <c r="E291" s="3"/>
      <c r="F291" s="3"/>
      <c r="G291" s="3"/>
      <c r="H291" s="3"/>
      <c r="I291" s="42" cm="1">
        <f t="array" ref="I291">_xlfn.SWITCH(E291,"I","Sub-Junior","II","Sub-Junior", "III","Sub-Junior",0)</f>
        <v>0</v>
      </c>
      <c r="J291" s="42"/>
      <c r="K291" s="42"/>
      <c r="L291" s="3"/>
      <c r="M291" s="3"/>
      <c r="N291" s="4">
        <f t="shared" si="8"/>
        <v>0</v>
      </c>
    </row>
    <row r="292" spans="2:14" ht="18" customHeight="1" x14ac:dyDescent="0.3">
      <c r="B292" s="16">
        <f t="shared" si="9"/>
        <v>287</v>
      </c>
      <c r="C292" s="45"/>
      <c r="D292" s="2"/>
      <c r="E292" s="3"/>
      <c r="F292" s="3"/>
      <c r="G292" s="3"/>
      <c r="H292" s="3"/>
      <c r="I292" s="42" cm="1">
        <f t="array" ref="I292">_xlfn.SWITCH(E292,"I","Sub-Junior","II","Sub-Junior", "III","Sub-Junior",0)</f>
        <v>0</v>
      </c>
      <c r="J292" s="42"/>
      <c r="K292" s="42"/>
      <c r="L292" s="3"/>
      <c r="M292" s="3"/>
      <c r="N292" s="4">
        <f t="shared" si="8"/>
        <v>0</v>
      </c>
    </row>
    <row r="293" spans="2:14" ht="18" customHeight="1" x14ac:dyDescent="0.3">
      <c r="B293" s="16">
        <f t="shared" si="9"/>
        <v>288</v>
      </c>
      <c r="C293" s="45"/>
      <c r="D293" s="2"/>
      <c r="E293" s="3"/>
      <c r="F293" s="3"/>
      <c r="G293" s="3"/>
      <c r="H293" s="3"/>
      <c r="I293" s="42" cm="1">
        <f t="array" ref="I293">_xlfn.SWITCH(E293,"I","Sub-Junior","II","Sub-Junior", "III","Sub-Junior",0)</f>
        <v>0</v>
      </c>
      <c r="J293" s="42"/>
      <c r="K293" s="42"/>
      <c r="L293" s="3"/>
      <c r="M293" s="3"/>
      <c r="N293" s="4">
        <f t="shared" si="8"/>
        <v>0</v>
      </c>
    </row>
    <row r="294" spans="2:14" ht="18" customHeight="1" x14ac:dyDescent="0.3">
      <c r="B294" s="16">
        <f t="shared" si="9"/>
        <v>289</v>
      </c>
      <c r="C294" s="45"/>
      <c r="D294" s="2"/>
      <c r="E294" s="3"/>
      <c r="F294" s="3"/>
      <c r="G294" s="3"/>
      <c r="H294" s="3"/>
      <c r="I294" s="42" cm="1">
        <f t="array" ref="I294">_xlfn.SWITCH(E294,"I","Sub-Junior","II","Sub-Junior", "III","Sub-Junior",0)</f>
        <v>0</v>
      </c>
      <c r="J294" s="42"/>
      <c r="K294" s="42"/>
      <c r="L294" s="3"/>
      <c r="M294" s="3"/>
      <c r="N294" s="4">
        <f t="shared" si="8"/>
        <v>0</v>
      </c>
    </row>
    <row r="295" spans="2:14" ht="18" customHeight="1" x14ac:dyDescent="0.3">
      <c r="B295" s="16">
        <f t="shared" si="9"/>
        <v>290</v>
      </c>
      <c r="C295" s="45"/>
      <c r="D295" s="2"/>
      <c r="E295" s="3"/>
      <c r="F295" s="3"/>
      <c r="G295" s="3"/>
      <c r="H295" s="3"/>
      <c r="I295" s="42" cm="1">
        <f t="array" ref="I295">_xlfn.SWITCH(E295,"I","Sub-Junior","II","Sub-Junior", "III","Sub-Junior",0)</f>
        <v>0</v>
      </c>
      <c r="J295" s="42"/>
      <c r="K295" s="42"/>
      <c r="L295" s="3"/>
      <c r="M295" s="3"/>
      <c r="N295" s="4">
        <f t="shared" si="8"/>
        <v>0</v>
      </c>
    </row>
    <row r="296" spans="2:14" ht="18" customHeight="1" x14ac:dyDescent="0.3">
      <c r="B296" s="16">
        <f t="shared" si="9"/>
        <v>291</v>
      </c>
      <c r="C296" s="45"/>
      <c r="D296" s="2"/>
      <c r="E296" s="3"/>
      <c r="F296" s="3"/>
      <c r="G296" s="3"/>
      <c r="H296" s="3"/>
      <c r="I296" s="42" cm="1">
        <f t="array" ref="I296">_xlfn.SWITCH(E296,"I","Sub-Junior","II","Sub-Junior", "III","Sub-Junior",0)</f>
        <v>0</v>
      </c>
      <c r="J296" s="42"/>
      <c r="K296" s="42"/>
      <c r="L296" s="3"/>
      <c r="M296" s="3"/>
      <c r="N296" s="4">
        <f t="shared" si="8"/>
        <v>0</v>
      </c>
    </row>
    <row r="297" spans="2:14" ht="18" customHeight="1" x14ac:dyDescent="0.3">
      <c r="B297" s="16">
        <f t="shared" si="9"/>
        <v>292</v>
      </c>
      <c r="C297" s="45"/>
      <c r="D297" s="2"/>
      <c r="E297" s="3"/>
      <c r="F297" s="3"/>
      <c r="G297" s="3"/>
      <c r="H297" s="3"/>
      <c r="I297" s="42" cm="1">
        <f t="array" ref="I297">_xlfn.SWITCH(E297,"I","Sub-Junior","II","Sub-Junior", "III","Sub-Junior",0)</f>
        <v>0</v>
      </c>
      <c r="J297" s="42"/>
      <c r="K297" s="42"/>
      <c r="L297" s="3"/>
      <c r="M297" s="3"/>
      <c r="N297" s="4">
        <f t="shared" si="8"/>
        <v>0</v>
      </c>
    </row>
    <row r="298" spans="2:14" ht="18" customHeight="1" x14ac:dyDescent="0.3">
      <c r="B298" s="16">
        <f t="shared" si="9"/>
        <v>293</v>
      </c>
      <c r="C298" s="45"/>
      <c r="D298" s="2"/>
      <c r="E298" s="3"/>
      <c r="F298" s="3"/>
      <c r="G298" s="3"/>
      <c r="H298" s="3"/>
      <c r="I298" s="42" cm="1">
        <f t="array" ref="I298">_xlfn.SWITCH(E298,"I","Sub-Junior","II","Sub-Junior", "III","Sub-Junior",0)</f>
        <v>0</v>
      </c>
      <c r="J298" s="42"/>
      <c r="K298" s="42"/>
      <c r="L298" s="3"/>
      <c r="M298" s="3"/>
      <c r="N298" s="4">
        <f t="shared" si="8"/>
        <v>0</v>
      </c>
    </row>
    <row r="299" spans="2:14" ht="18" customHeight="1" x14ac:dyDescent="0.3">
      <c r="B299" s="16">
        <f t="shared" si="9"/>
        <v>294</v>
      </c>
      <c r="C299" s="45"/>
      <c r="D299" s="2"/>
      <c r="E299" s="3"/>
      <c r="F299" s="3"/>
      <c r="G299" s="3"/>
      <c r="H299" s="3"/>
      <c r="I299" s="42" cm="1">
        <f t="array" ref="I299">_xlfn.SWITCH(E299,"I","Sub-Junior","II","Sub-Junior", "III","Sub-Junior",0)</f>
        <v>0</v>
      </c>
      <c r="J299" s="42"/>
      <c r="K299" s="42"/>
      <c r="L299" s="3"/>
      <c r="M299" s="3"/>
      <c r="N299" s="4">
        <f t="shared" si="8"/>
        <v>0</v>
      </c>
    </row>
    <row r="300" spans="2:14" ht="18" customHeight="1" x14ac:dyDescent="0.3">
      <c r="B300" s="16">
        <f t="shared" si="9"/>
        <v>295</v>
      </c>
      <c r="C300" s="45"/>
      <c r="D300" s="2"/>
      <c r="E300" s="3"/>
      <c r="F300" s="3"/>
      <c r="G300" s="3"/>
      <c r="H300" s="3"/>
      <c r="I300" s="42" cm="1">
        <f t="array" ref="I300">_xlfn.SWITCH(E300,"I","Sub-Junior","II","Sub-Junior", "III","Sub-Junior",0)</f>
        <v>0</v>
      </c>
      <c r="J300" s="42"/>
      <c r="K300" s="42"/>
      <c r="L300" s="3"/>
      <c r="M300" s="3"/>
      <c r="N300" s="4">
        <f t="shared" si="8"/>
        <v>0</v>
      </c>
    </row>
    <row r="301" spans="2:14" ht="18" customHeight="1" x14ac:dyDescent="0.3">
      <c r="B301" s="16">
        <f t="shared" si="9"/>
        <v>296</v>
      </c>
      <c r="C301" s="45"/>
      <c r="D301" s="2"/>
      <c r="E301" s="3"/>
      <c r="F301" s="3"/>
      <c r="G301" s="3"/>
      <c r="H301" s="3"/>
      <c r="I301" s="42" cm="1">
        <f t="array" ref="I301">_xlfn.SWITCH(E301,"I","Sub-Junior","II","Sub-Junior", "III","Sub-Junior",0)</f>
        <v>0</v>
      </c>
      <c r="J301" s="42"/>
      <c r="K301" s="42"/>
      <c r="L301" s="3"/>
      <c r="M301" s="3"/>
      <c r="N301" s="4">
        <f t="shared" si="8"/>
        <v>0</v>
      </c>
    </row>
    <row r="302" spans="2:14" ht="18" customHeight="1" x14ac:dyDescent="0.3">
      <c r="B302" s="16">
        <f t="shared" si="9"/>
        <v>297</v>
      </c>
      <c r="C302" s="45"/>
      <c r="D302" s="2"/>
      <c r="E302" s="3"/>
      <c r="F302" s="3"/>
      <c r="G302" s="3"/>
      <c r="H302" s="3"/>
      <c r="I302" s="42" cm="1">
        <f t="array" ref="I302">_xlfn.SWITCH(E302,"I","Sub-Junior","II","Sub-Junior", "III","Sub-Junior",0)</f>
        <v>0</v>
      </c>
      <c r="J302" s="42"/>
      <c r="K302" s="42"/>
      <c r="L302" s="3"/>
      <c r="M302" s="3"/>
      <c r="N302" s="4">
        <f t="shared" si="8"/>
        <v>0</v>
      </c>
    </row>
    <row r="303" spans="2:14" ht="18" customHeight="1" x14ac:dyDescent="0.3">
      <c r="B303" s="16">
        <f t="shared" si="9"/>
        <v>298</v>
      </c>
      <c r="C303" s="45"/>
      <c r="D303" s="2"/>
      <c r="E303" s="3"/>
      <c r="F303" s="3"/>
      <c r="G303" s="3"/>
      <c r="H303" s="3"/>
      <c r="I303" s="42" cm="1">
        <f t="array" ref="I303">_xlfn.SWITCH(E303,"I","Sub-Junior","II","Sub-Junior", "III","Sub-Junior",0)</f>
        <v>0</v>
      </c>
      <c r="J303" s="42"/>
      <c r="K303" s="42"/>
      <c r="L303" s="3"/>
      <c r="M303" s="3"/>
      <c r="N303" s="4">
        <f t="shared" si="8"/>
        <v>0</v>
      </c>
    </row>
    <row r="304" spans="2:14" ht="18" customHeight="1" x14ac:dyDescent="0.3">
      <c r="B304" s="16">
        <f t="shared" si="9"/>
        <v>299</v>
      </c>
      <c r="C304" s="45"/>
      <c r="D304" s="2"/>
      <c r="E304" s="3"/>
      <c r="F304" s="3"/>
      <c r="G304" s="3"/>
      <c r="H304" s="3"/>
      <c r="I304" s="42" cm="1">
        <f t="array" ref="I304">_xlfn.SWITCH(E304,"I","Sub-Junior","II","Sub-Junior", "III","Sub-Junior",0)</f>
        <v>0</v>
      </c>
      <c r="J304" s="42"/>
      <c r="K304" s="42"/>
      <c r="L304" s="3"/>
      <c r="M304" s="3"/>
      <c r="N304" s="4">
        <f t="shared" si="8"/>
        <v>0</v>
      </c>
    </row>
    <row r="305" spans="2:14" ht="18" customHeight="1" x14ac:dyDescent="0.3">
      <c r="B305" s="16">
        <f t="shared" si="9"/>
        <v>300</v>
      </c>
      <c r="C305" s="45"/>
      <c r="D305" s="2"/>
      <c r="E305" s="3"/>
      <c r="F305" s="3"/>
      <c r="G305" s="3"/>
      <c r="H305" s="3"/>
      <c r="I305" s="42" cm="1">
        <f t="array" ref="I305">_xlfn.SWITCH(E305,"I","Sub-Junior","II","Sub-Junior", "III","Sub-Junior",0)</f>
        <v>0</v>
      </c>
      <c r="J305" s="42"/>
      <c r="K305" s="42"/>
      <c r="L305" s="3"/>
      <c r="M305" s="3"/>
      <c r="N305" s="4">
        <f t="shared" si="8"/>
        <v>0</v>
      </c>
    </row>
    <row r="306" spans="2:14" ht="18" customHeight="1" x14ac:dyDescent="0.3">
      <c r="B306" s="16">
        <f t="shared" si="9"/>
        <v>301</v>
      </c>
      <c r="C306" s="45"/>
      <c r="D306" s="2"/>
      <c r="E306" s="3"/>
      <c r="F306" s="3"/>
      <c r="G306" s="3"/>
      <c r="H306" s="3"/>
      <c r="I306" s="42" cm="1">
        <f t="array" ref="I306">_xlfn.SWITCH(E306,"I","Sub-Junior","II","Sub-Junior", "III","Sub-Junior",0)</f>
        <v>0</v>
      </c>
      <c r="J306" s="42"/>
      <c r="K306" s="42"/>
      <c r="L306" s="3"/>
      <c r="M306" s="3"/>
      <c r="N306" s="4">
        <f t="shared" si="8"/>
        <v>0</v>
      </c>
    </row>
    <row r="307" spans="2:14" ht="18" customHeight="1" x14ac:dyDescent="0.3">
      <c r="B307" s="16">
        <f t="shared" si="9"/>
        <v>302</v>
      </c>
      <c r="C307" s="45"/>
      <c r="D307" s="2"/>
      <c r="E307" s="3"/>
      <c r="F307" s="3"/>
      <c r="G307" s="3"/>
      <c r="H307" s="3"/>
      <c r="I307" s="42" cm="1">
        <f t="array" ref="I307">_xlfn.SWITCH(E307,"I","Sub-Junior","II","Sub-Junior", "III","Sub-Junior",0)</f>
        <v>0</v>
      </c>
      <c r="J307" s="42"/>
      <c r="K307" s="42"/>
      <c r="L307" s="3"/>
      <c r="M307" s="3"/>
      <c r="N307" s="4">
        <f t="shared" si="8"/>
        <v>0</v>
      </c>
    </row>
    <row r="308" spans="2:14" ht="18" customHeight="1" x14ac:dyDescent="0.3">
      <c r="B308" s="16">
        <f t="shared" si="9"/>
        <v>303</v>
      </c>
      <c r="C308" s="45"/>
      <c r="D308" s="2"/>
      <c r="E308" s="3"/>
      <c r="F308" s="3"/>
      <c r="G308" s="3"/>
      <c r="H308" s="3"/>
      <c r="I308" s="42" cm="1">
        <f t="array" ref="I308">_xlfn.SWITCH(E308,"I","Sub-Junior","II","Sub-Junior", "III","Sub-Junior",0)</f>
        <v>0</v>
      </c>
      <c r="J308" s="42"/>
      <c r="K308" s="42"/>
      <c r="L308" s="3"/>
      <c r="M308" s="3"/>
      <c r="N308" s="4">
        <f t="shared" si="8"/>
        <v>0</v>
      </c>
    </row>
    <row r="309" spans="2:14" ht="18" customHeight="1" x14ac:dyDescent="0.3">
      <c r="B309" s="16">
        <f t="shared" si="9"/>
        <v>304</v>
      </c>
      <c r="C309" s="45"/>
      <c r="D309" s="2"/>
      <c r="E309" s="3"/>
      <c r="F309" s="3"/>
      <c r="G309" s="3"/>
      <c r="H309" s="3"/>
      <c r="I309" s="42" cm="1">
        <f t="array" ref="I309">_xlfn.SWITCH(E309,"I","Sub-Junior","II","Sub-Junior", "III","Sub-Junior",0)</f>
        <v>0</v>
      </c>
      <c r="J309" s="42"/>
      <c r="K309" s="42"/>
      <c r="L309" s="3"/>
      <c r="M309" s="3"/>
      <c r="N309" s="4">
        <f t="shared" si="8"/>
        <v>0</v>
      </c>
    </row>
    <row r="310" spans="2:14" ht="18" customHeight="1" x14ac:dyDescent="0.3">
      <c r="B310" s="16">
        <f t="shared" si="9"/>
        <v>305</v>
      </c>
      <c r="C310" s="45"/>
      <c r="D310" s="2"/>
      <c r="E310" s="3"/>
      <c r="F310" s="3"/>
      <c r="G310" s="3"/>
      <c r="H310" s="3"/>
      <c r="I310" s="42" cm="1">
        <f t="array" ref="I310">_xlfn.SWITCH(E310,"I","Sub-Junior","II","Sub-Junior", "III","Sub-Junior",0)</f>
        <v>0</v>
      </c>
      <c r="J310" s="42"/>
      <c r="K310" s="42"/>
      <c r="L310" s="3"/>
      <c r="M310" s="3"/>
      <c r="N310" s="4">
        <f t="shared" si="8"/>
        <v>0</v>
      </c>
    </row>
    <row r="311" spans="2:14" ht="18" customHeight="1" x14ac:dyDescent="0.3">
      <c r="B311" s="16">
        <f t="shared" si="9"/>
        <v>306</v>
      </c>
      <c r="C311" s="45"/>
      <c r="D311" s="2"/>
      <c r="E311" s="3"/>
      <c r="F311" s="3"/>
      <c r="G311" s="3"/>
      <c r="H311" s="3"/>
      <c r="I311" s="42" cm="1">
        <f t="array" ref="I311">_xlfn.SWITCH(E311,"I","Sub-Junior","II","Sub-Junior", "III","Sub-Junior",0)</f>
        <v>0</v>
      </c>
      <c r="J311" s="42"/>
      <c r="K311" s="42"/>
      <c r="L311" s="3"/>
      <c r="M311" s="3"/>
      <c r="N311" s="4">
        <f t="shared" si="8"/>
        <v>0</v>
      </c>
    </row>
    <row r="312" spans="2:14" ht="18" customHeight="1" x14ac:dyDescent="0.3">
      <c r="B312" s="16">
        <f t="shared" si="9"/>
        <v>307</v>
      </c>
      <c r="C312" s="45"/>
      <c r="D312" s="2"/>
      <c r="E312" s="3"/>
      <c r="F312" s="3"/>
      <c r="G312" s="3"/>
      <c r="H312" s="3"/>
      <c r="I312" s="42" cm="1">
        <f t="array" ref="I312">_xlfn.SWITCH(E312,"I","Sub-Junior","II","Sub-Junior", "III","Sub-Junior",0)</f>
        <v>0</v>
      </c>
      <c r="J312" s="42"/>
      <c r="K312" s="42"/>
      <c r="L312" s="3"/>
      <c r="M312" s="3"/>
      <c r="N312" s="4">
        <f t="shared" si="8"/>
        <v>0</v>
      </c>
    </row>
    <row r="313" spans="2:14" ht="18" customHeight="1" x14ac:dyDescent="0.3">
      <c r="B313" s="16">
        <f t="shared" si="9"/>
        <v>308</v>
      </c>
      <c r="C313" s="45"/>
      <c r="D313" s="2"/>
      <c r="E313" s="3"/>
      <c r="F313" s="3"/>
      <c r="G313" s="3"/>
      <c r="H313" s="3"/>
      <c r="I313" s="42" cm="1">
        <f t="array" ref="I313">_xlfn.SWITCH(E313,"I","Sub-Junior","II","Sub-Junior", "III","Sub-Junior",0)</f>
        <v>0</v>
      </c>
      <c r="J313" s="42"/>
      <c r="K313" s="42"/>
      <c r="L313" s="3"/>
      <c r="M313" s="3"/>
      <c r="N313" s="4">
        <f t="shared" si="8"/>
        <v>0</v>
      </c>
    </row>
    <row r="314" spans="2:14" ht="18" customHeight="1" x14ac:dyDescent="0.3">
      <c r="B314" s="16">
        <f t="shared" si="9"/>
        <v>309</v>
      </c>
      <c r="C314" s="45"/>
      <c r="D314" s="2"/>
      <c r="E314" s="3"/>
      <c r="F314" s="3"/>
      <c r="G314" s="3"/>
      <c r="H314" s="3"/>
      <c r="I314" s="42" cm="1">
        <f t="array" ref="I314">_xlfn.SWITCH(E314,"I","Sub-Junior","II","Sub-Junior", "III","Sub-Junior",0)</f>
        <v>0</v>
      </c>
      <c r="J314" s="42"/>
      <c r="K314" s="42"/>
      <c r="L314" s="3"/>
      <c r="M314" s="3"/>
      <c r="N314" s="4">
        <f t="shared" si="8"/>
        <v>0</v>
      </c>
    </row>
    <row r="315" spans="2:14" ht="18" customHeight="1" x14ac:dyDescent="0.3">
      <c r="B315" s="16">
        <f t="shared" si="9"/>
        <v>310</v>
      </c>
      <c r="C315" s="45"/>
      <c r="D315" s="2"/>
      <c r="E315" s="3"/>
      <c r="F315" s="3"/>
      <c r="G315" s="3"/>
      <c r="H315" s="3"/>
      <c r="I315" s="42" cm="1">
        <f t="array" ref="I315">_xlfn.SWITCH(E315,"I","Sub-Junior","II","Sub-Junior", "III","Sub-Junior",0)</f>
        <v>0</v>
      </c>
      <c r="J315" s="42"/>
      <c r="K315" s="42"/>
      <c r="L315" s="3"/>
      <c r="M315" s="3"/>
      <c r="N315" s="4">
        <f t="shared" si="8"/>
        <v>0</v>
      </c>
    </row>
    <row r="316" spans="2:14" ht="18" customHeight="1" x14ac:dyDescent="0.3">
      <c r="B316" s="16">
        <f t="shared" si="9"/>
        <v>311</v>
      </c>
      <c r="C316" s="45"/>
      <c r="D316" s="2"/>
      <c r="E316" s="3"/>
      <c r="F316" s="3"/>
      <c r="G316" s="3"/>
      <c r="H316" s="3"/>
      <c r="I316" s="42" cm="1">
        <f t="array" ref="I316">_xlfn.SWITCH(E316,"I","Sub-Junior","II","Sub-Junior", "III","Sub-Junior",0)</f>
        <v>0</v>
      </c>
      <c r="J316" s="42"/>
      <c r="K316" s="42"/>
      <c r="L316" s="3"/>
      <c r="M316" s="3"/>
      <c r="N316" s="4">
        <f t="shared" si="8"/>
        <v>0</v>
      </c>
    </row>
    <row r="317" spans="2:14" ht="18" customHeight="1" x14ac:dyDescent="0.3">
      <c r="B317" s="16">
        <f t="shared" si="9"/>
        <v>312</v>
      </c>
      <c r="C317" s="45"/>
      <c r="D317" s="2"/>
      <c r="E317" s="3"/>
      <c r="F317" s="3"/>
      <c r="G317" s="3"/>
      <c r="H317" s="3"/>
      <c r="I317" s="42" cm="1">
        <f t="array" ref="I317">_xlfn.SWITCH(E317,"I","Sub-Junior","II","Sub-Junior", "III","Sub-Junior",0)</f>
        <v>0</v>
      </c>
      <c r="J317" s="42"/>
      <c r="K317" s="42"/>
      <c r="L317" s="3"/>
      <c r="M317" s="3"/>
      <c r="N317" s="4">
        <f t="shared" si="8"/>
        <v>0</v>
      </c>
    </row>
    <row r="318" spans="2:14" ht="18" customHeight="1" x14ac:dyDescent="0.3">
      <c r="B318" s="16">
        <f t="shared" si="9"/>
        <v>313</v>
      </c>
      <c r="C318" s="45"/>
      <c r="D318" s="2"/>
      <c r="E318" s="3"/>
      <c r="F318" s="3"/>
      <c r="G318" s="3"/>
      <c r="H318" s="3"/>
      <c r="I318" s="42" cm="1">
        <f t="array" ref="I318">_xlfn.SWITCH(E318,"I","Sub-Junior","II","Sub-Junior", "III","Sub-Junior",0)</f>
        <v>0</v>
      </c>
      <c r="J318" s="42"/>
      <c r="K318" s="42"/>
      <c r="L318" s="3"/>
      <c r="M318" s="3"/>
      <c r="N318" s="4">
        <f t="shared" si="8"/>
        <v>0</v>
      </c>
    </row>
    <row r="319" spans="2:14" ht="18" customHeight="1" x14ac:dyDescent="0.3">
      <c r="B319" s="16">
        <f t="shared" si="9"/>
        <v>314</v>
      </c>
      <c r="C319" s="45"/>
      <c r="D319" s="2"/>
      <c r="E319" s="3"/>
      <c r="F319" s="3"/>
      <c r="G319" s="3"/>
      <c r="H319" s="3"/>
      <c r="I319" s="42" cm="1">
        <f t="array" ref="I319">_xlfn.SWITCH(E319,"I","Sub-Junior","II","Sub-Junior", "III","Sub-Junior",0)</f>
        <v>0</v>
      </c>
      <c r="J319" s="42"/>
      <c r="K319" s="42"/>
      <c r="L319" s="3"/>
      <c r="M319" s="3"/>
      <c r="N319" s="4">
        <f t="shared" si="8"/>
        <v>0</v>
      </c>
    </row>
    <row r="320" spans="2:14" ht="18" customHeight="1" x14ac:dyDescent="0.3">
      <c r="B320" s="16">
        <f t="shared" si="9"/>
        <v>315</v>
      </c>
      <c r="C320" s="45"/>
      <c r="D320" s="2"/>
      <c r="E320" s="3"/>
      <c r="F320" s="3"/>
      <c r="G320" s="3"/>
      <c r="H320" s="3"/>
      <c r="I320" s="42" cm="1">
        <f t="array" ref="I320">_xlfn.SWITCH(E320,"I","Sub-Junior","II","Sub-Junior", "III","Sub-Junior",0)</f>
        <v>0</v>
      </c>
      <c r="J320" s="42"/>
      <c r="K320" s="42"/>
      <c r="L320" s="3"/>
      <c r="M320" s="3"/>
      <c r="N320" s="4">
        <f t="shared" si="8"/>
        <v>0</v>
      </c>
    </row>
    <row r="321" spans="2:14" ht="18" customHeight="1" x14ac:dyDescent="0.3">
      <c r="B321" s="16">
        <f t="shared" si="9"/>
        <v>316</v>
      </c>
      <c r="C321" s="45"/>
      <c r="D321" s="2"/>
      <c r="E321" s="3"/>
      <c r="F321" s="3"/>
      <c r="G321" s="3"/>
      <c r="H321" s="3"/>
      <c r="I321" s="42" cm="1">
        <f t="array" ref="I321">_xlfn.SWITCH(E321,"I","Sub-Junior","II","Sub-Junior", "III","Sub-Junior",0)</f>
        <v>0</v>
      </c>
      <c r="J321" s="42"/>
      <c r="K321" s="42"/>
      <c r="L321" s="3"/>
      <c r="M321" s="3"/>
      <c r="N321" s="4">
        <f t="shared" si="8"/>
        <v>0</v>
      </c>
    </row>
    <row r="322" spans="2:14" ht="18" customHeight="1" x14ac:dyDescent="0.3">
      <c r="B322" s="16">
        <f t="shared" si="9"/>
        <v>317</v>
      </c>
      <c r="C322" s="45"/>
      <c r="D322" s="2"/>
      <c r="E322" s="3"/>
      <c r="F322" s="3"/>
      <c r="G322" s="3"/>
      <c r="H322" s="3"/>
      <c r="I322" s="42" cm="1">
        <f t="array" ref="I322">_xlfn.SWITCH(E322,"I","Sub-Junior","II","Sub-Junior", "III","Sub-Junior",0)</f>
        <v>0</v>
      </c>
      <c r="J322" s="42"/>
      <c r="K322" s="42"/>
      <c r="L322" s="3"/>
      <c r="M322" s="3"/>
      <c r="N322" s="4">
        <f t="shared" si="8"/>
        <v>0</v>
      </c>
    </row>
    <row r="323" spans="2:14" ht="18" customHeight="1" x14ac:dyDescent="0.3">
      <c r="B323" s="16">
        <f t="shared" si="9"/>
        <v>318</v>
      </c>
      <c r="C323" s="45"/>
      <c r="D323" s="2"/>
      <c r="E323" s="3"/>
      <c r="F323" s="3"/>
      <c r="G323" s="3"/>
      <c r="H323" s="3"/>
      <c r="I323" s="42" cm="1">
        <f t="array" ref="I323">_xlfn.SWITCH(E323,"I","Sub-Junior","II","Sub-Junior", "III","Sub-Junior",0)</f>
        <v>0</v>
      </c>
      <c r="J323" s="42"/>
      <c r="K323" s="42"/>
      <c r="L323" s="3"/>
      <c r="M323" s="3"/>
      <c r="N323" s="4">
        <f t="shared" si="8"/>
        <v>0</v>
      </c>
    </row>
    <row r="324" spans="2:14" ht="18" customHeight="1" x14ac:dyDescent="0.3">
      <c r="B324" s="16">
        <f t="shared" si="9"/>
        <v>319</v>
      </c>
      <c r="C324" s="45"/>
      <c r="D324" s="2"/>
      <c r="E324" s="3"/>
      <c r="F324" s="3"/>
      <c r="G324" s="3"/>
      <c r="H324" s="3"/>
      <c r="I324" s="42" cm="1">
        <f t="array" ref="I324">_xlfn.SWITCH(E324,"I","Sub-Junior","II","Sub-Junior", "III","Sub-Junior",0)</f>
        <v>0</v>
      </c>
      <c r="J324" s="42"/>
      <c r="K324" s="42"/>
      <c r="L324" s="3"/>
      <c r="M324" s="3"/>
      <c r="N324" s="4">
        <f t="shared" si="8"/>
        <v>0</v>
      </c>
    </row>
    <row r="325" spans="2:14" ht="18" customHeight="1" x14ac:dyDescent="0.3">
      <c r="B325" s="16">
        <f t="shared" si="9"/>
        <v>320</v>
      </c>
      <c r="C325" s="45"/>
      <c r="D325" s="2"/>
      <c r="E325" s="3"/>
      <c r="F325" s="3"/>
      <c r="G325" s="3"/>
      <c r="H325" s="3"/>
      <c r="I325" s="42" cm="1">
        <f t="array" ref="I325">_xlfn.SWITCH(E325,"I","Sub-Junior","II","Sub-Junior", "III","Sub-Junior",0)</f>
        <v>0</v>
      </c>
      <c r="J325" s="42"/>
      <c r="K325" s="42"/>
      <c r="L325" s="3"/>
      <c r="M325" s="3"/>
      <c r="N325" s="4">
        <f t="shared" si="8"/>
        <v>0</v>
      </c>
    </row>
    <row r="326" spans="2:14" ht="18" customHeight="1" x14ac:dyDescent="0.3">
      <c r="B326" s="16">
        <f t="shared" si="9"/>
        <v>321</v>
      </c>
      <c r="C326" s="45"/>
      <c r="D326" s="2"/>
      <c r="E326" s="3"/>
      <c r="F326" s="3"/>
      <c r="G326" s="3"/>
      <c r="H326" s="3"/>
      <c r="I326" s="42" cm="1">
        <f t="array" ref="I326">_xlfn.SWITCH(E326,"I","Sub-Junior","II","Sub-Junior", "III","Sub-Junior",0)</f>
        <v>0</v>
      </c>
      <c r="J326" s="42"/>
      <c r="K326" s="42"/>
      <c r="L326" s="3"/>
      <c r="M326" s="3"/>
      <c r="N326" s="4">
        <f t="shared" si="8"/>
        <v>0</v>
      </c>
    </row>
    <row r="327" spans="2:14" ht="18" customHeight="1" x14ac:dyDescent="0.3">
      <c r="B327" s="16">
        <f t="shared" si="9"/>
        <v>322</v>
      </c>
      <c r="C327" s="45"/>
      <c r="D327" s="2"/>
      <c r="E327" s="3"/>
      <c r="F327" s="3"/>
      <c r="G327" s="3"/>
      <c r="H327" s="3"/>
      <c r="I327" s="42" cm="1">
        <f t="array" ref="I327">_xlfn.SWITCH(E327,"I","Sub-Junior","II","Sub-Junior", "III","Sub-Junior",0)</f>
        <v>0</v>
      </c>
      <c r="J327" s="42"/>
      <c r="K327" s="42"/>
      <c r="L327" s="3"/>
      <c r="M327" s="3"/>
      <c r="N327" s="4">
        <f t="shared" ref="N327:N390" si="10">IF(M327="Printed book",230,IF(M327="E-book",155,0))</f>
        <v>0</v>
      </c>
    </row>
    <row r="328" spans="2:14" ht="18" customHeight="1" x14ac:dyDescent="0.3">
      <c r="B328" s="16">
        <f t="shared" ref="B328:B391" si="11">B327+1</f>
        <v>323</v>
      </c>
      <c r="C328" s="45"/>
      <c r="D328" s="2"/>
      <c r="E328" s="3"/>
      <c r="F328" s="3"/>
      <c r="G328" s="3"/>
      <c r="H328" s="3"/>
      <c r="I328" s="42" cm="1">
        <f t="array" ref="I328">_xlfn.SWITCH(E328,"I","Sub-Junior","II","Sub-Junior", "III","Sub-Junior",0)</f>
        <v>0</v>
      </c>
      <c r="J328" s="42"/>
      <c r="K328" s="42"/>
      <c r="L328" s="3"/>
      <c r="M328" s="3"/>
      <c r="N328" s="4">
        <f t="shared" si="10"/>
        <v>0</v>
      </c>
    </row>
    <row r="329" spans="2:14" ht="18" customHeight="1" x14ac:dyDescent="0.3">
      <c r="B329" s="16">
        <f t="shared" si="11"/>
        <v>324</v>
      </c>
      <c r="C329" s="45"/>
      <c r="D329" s="2"/>
      <c r="E329" s="3"/>
      <c r="F329" s="3"/>
      <c r="G329" s="3"/>
      <c r="H329" s="3"/>
      <c r="I329" s="42" cm="1">
        <f t="array" ref="I329">_xlfn.SWITCH(E329,"I","Sub-Junior","II","Sub-Junior", "III","Sub-Junior",0)</f>
        <v>0</v>
      </c>
      <c r="J329" s="42"/>
      <c r="K329" s="42"/>
      <c r="L329" s="3"/>
      <c r="M329" s="3"/>
      <c r="N329" s="4">
        <f t="shared" si="10"/>
        <v>0</v>
      </c>
    </row>
    <row r="330" spans="2:14" ht="18" customHeight="1" x14ac:dyDescent="0.3">
      <c r="B330" s="16">
        <f t="shared" si="11"/>
        <v>325</v>
      </c>
      <c r="C330" s="45"/>
      <c r="D330" s="2"/>
      <c r="E330" s="3"/>
      <c r="F330" s="3"/>
      <c r="G330" s="3"/>
      <c r="H330" s="3"/>
      <c r="I330" s="42" cm="1">
        <f t="array" ref="I330">_xlfn.SWITCH(E330,"I","Sub-Junior","II","Sub-Junior", "III","Sub-Junior",0)</f>
        <v>0</v>
      </c>
      <c r="J330" s="42"/>
      <c r="K330" s="42"/>
      <c r="L330" s="3"/>
      <c r="M330" s="3"/>
      <c r="N330" s="4">
        <f t="shared" si="10"/>
        <v>0</v>
      </c>
    </row>
    <row r="331" spans="2:14" ht="18" customHeight="1" x14ac:dyDescent="0.3">
      <c r="B331" s="16">
        <f t="shared" si="11"/>
        <v>326</v>
      </c>
      <c r="C331" s="45"/>
      <c r="D331" s="2"/>
      <c r="E331" s="3"/>
      <c r="F331" s="3"/>
      <c r="G331" s="3"/>
      <c r="H331" s="3"/>
      <c r="I331" s="42" cm="1">
        <f t="array" ref="I331">_xlfn.SWITCH(E331,"I","Sub-Junior","II","Sub-Junior", "III","Sub-Junior",0)</f>
        <v>0</v>
      </c>
      <c r="J331" s="42"/>
      <c r="K331" s="42"/>
      <c r="L331" s="3"/>
      <c r="M331" s="3"/>
      <c r="N331" s="4">
        <f t="shared" si="10"/>
        <v>0</v>
      </c>
    </row>
    <row r="332" spans="2:14" ht="18" customHeight="1" x14ac:dyDescent="0.3">
      <c r="B332" s="16">
        <f t="shared" si="11"/>
        <v>327</v>
      </c>
      <c r="C332" s="45"/>
      <c r="D332" s="2"/>
      <c r="E332" s="3"/>
      <c r="F332" s="3"/>
      <c r="G332" s="3"/>
      <c r="H332" s="3"/>
      <c r="I332" s="42" cm="1">
        <f t="array" ref="I332">_xlfn.SWITCH(E332,"I","Sub-Junior","II","Sub-Junior", "III","Sub-Junior",0)</f>
        <v>0</v>
      </c>
      <c r="J332" s="42"/>
      <c r="K332" s="42"/>
      <c r="L332" s="3"/>
      <c r="M332" s="3"/>
      <c r="N332" s="4">
        <f t="shared" si="10"/>
        <v>0</v>
      </c>
    </row>
    <row r="333" spans="2:14" ht="18" customHeight="1" x14ac:dyDescent="0.3">
      <c r="B333" s="16">
        <f t="shared" si="11"/>
        <v>328</v>
      </c>
      <c r="C333" s="45"/>
      <c r="D333" s="2"/>
      <c r="E333" s="3"/>
      <c r="F333" s="3"/>
      <c r="G333" s="3"/>
      <c r="H333" s="3"/>
      <c r="I333" s="42" cm="1">
        <f t="array" ref="I333">_xlfn.SWITCH(E333,"I","Sub-Junior","II","Sub-Junior", "III","Sub-Junior",0)</f>
        <v>0</v>
      </c>
      <c r="J333" s="42"/>
      <c r="K333" s="42"/>
      <c r="L333" s="3"/>
      <c r="M333" s="3"/>
      <c r="N333" s="4">
        <f t="shared" si="10"/>
        <v>0</v>
      </c>
    </row>
    <row r="334" spans="2:14" ht="18" customHeight="1" x14ac:dyDescent="0.3">
      <c r="B334" s="16">
        <f t="shared" si="11"/>
        <v>329</v>
      </c>
      <c r="C334" s="45"/>
      <c r="D334" s="2"/>
      <c r="E334" s="3"/>
      <c r="F334" s="3"/>
      <c r="G334" s="3"/>
      <c r="H334" s="3"/>
      <c r="I334" s="42" cm="1">
        <f t="array" ref="I334">_xlfn.SWITCH(E334,"I","Sub-Junior","II","Sub-Junior", "III","Sub-Junior",0)</f>
        <v>0</v>
      </c>
      <c r="J334" s="42"/>
      <c r="K334" s="42"/>
      <c r="L334" s="3"/>
      <c r="M334" s="3"/>
      <c r="N334" s="4">
        <f t="shared" si="10"/>
        <v>0</v>
      </c>
    </row>
    <row r="335" spans="2:14" ht="18" customHeight="1" x14ac:dyDescent="0.3">
      <c r="B335" s="16">
        <f t="shared" si="11"/>
        <v>330</v>
      </c>
      <c r="C335" s="45"/>
      <c r="D335" s="2"/>
      <c r="E335" s="3"/>
      <c r="F335" s="3"/>
      <c r="G335" s="3"/>
      <c r="H335" s="3"/>
      <c r="I335" s="42" cm="1">
        <f t="array" ref="I335">_xlfn.SWITCH(E335,"I","Sub-Junior","II","Sub-Junior", "III","Sub-Junior",0)</f>
        <v>0</v>
      </c>
      <c r="J335" s="42"/>
      <c r="K335" s="42"/>
      <c r="L335" s="3"/>
      <c r="M335" s="3"/>
      <c r="N335" s="4">
        <f t="shared" si="10"/>
        <v>0</v>
      </c>
    </row>
    <row r="336" spans="2:14" ht="18" customHeight="1" x14ac:dyDescent="0.3">
      <c r="B336" s="16">
        <f t="shared" si="11"/>
        <v>331</v>
      </c>
      <c r="C336" s="45"/>
      <c r="D336" s="2"/>
      <c r="E336" s="3"/>
      <c r="F336" s="3"/>
      <c r="G336" s="3"/>
      <c r="H336" s="3"/>
      <c r="I336" s="42" cm="1">
        <f t="array" ref="I336">_xlfn.SWITCH(E336,"I","Sub-Junior","II","Sub-Junior", "III","Sub-Junior",0)</f>
        <v>0</v>
      </c>
      <c r="J336" s="42"/>
      <c r="K336" s="42"/>
      <c r="L336" s="3"/>
      <c r="M336" s="3"/>
      <c r="N336" s="4">
        <f t="shared" si="10"/>
        <v>0</v>
      </c>
    </row>
    <row r="337" spans="2:14" ht="18" customHeight="1" x14ac:dyDescent="0.3">
      <c r="B337" s="16">
        <f t="shared" si="11"/>
        <v>332</v>
      </c>
      <c r="C337" s="45"/>
      <c r="D337" s="2"/>
      <c r="E337" s="3"/>
      <c r="F337" s="3"/>
      <c r="G337" s="3"/>
      <c r="H337" s="3"/>
      <c r="I337" s="42" cm="1">
        <f t="array" ref="I337">_xlfn.SWITCH(E337,"I","Sub-Junior","II","Sub-Junior", "III","Sub-Junior",0)</f>
        <v>0</v>
      </c>
      <c r="J337" s="42"/>
      <c r="K337" s="42"/>
      <c r="L337" s="3"/>
      <c r="M337" s="3"/>
      <c r="N337" s="4">
        <f t="shared" si="10"/>
        <v>0</v>
      </c>
    </row>
    <row r="338" spans="2:14" ht="18" customHeight="1" x14ac:dyDescent="0.3">
      <c r="B338" s="16">
        <f t="shared" si="11"/>
        <v>333</v>
      </c>
      <c r="C338" s="45"/>
      <c r="D338" s="2"/>
      <c r="E338" s="3"/>
      <c r="F338" s="3"/>
      <c r="G338" s="3"/>
      <c r="H338" s="3"/>
      <c r="I338" s="42" cm="1">
        <f t="array" ref="I338">_xlfn.SWITCH(E338,"I","Sub-Junior","II","Sub-Junior", "III","Sub-Junior",0)</f>
        <v>0</v>
      </c>
      <c r="J338" s="42"/>
      <c r="K338" s="42"/>
      <c r="L338" s="3"/>
      <c r="M338" s="3"/>
      <c r="N338" s="4">
        <f t="shared" si="10"/>
        <v>0</v>
      </c>
    </row>
    <row r="339" spans="2:14" ht="18" customHeight="1" x14ac:dyDescent="0.3">
      <c r="B339" s="16">
        <f t="shared" si="11"/>
        <v>334</v>
      </c>
      <c r="C339" s="45"/>
      <c r="D339" s="2"/>
      <c r="E339" s="3"/>
      <c r="F339" s="3"/>
      <c r="G339" s="3"/>
      <c r="H339" s="3"/>
      <c r="I339" s="42" cm="1">
        <f t="array" ref="I339">_xlfn.SWITCH(E339,"I","Sub-Junior","II","Sub-Junior", "III","Sub-Junior",0)</f>
        <v>0</v>
      </c>
      <c r="J339" s="42"/>
      <c r="K339" s="42"/>
      <c r="L339" s="3"/>
      <c r="M339" s="3"/>
      <c r="N339" s="4">
        <f t="shared" si="10"/>
        <v>0</v>
      </c>
    </row>
    <row r="340" spans="2:14" ht="18" customHeight="1" x14ac:dyDescent="0.3">
      <c r="B340" s="16">
        <f t="shared" si="11"/>
        <v>335</v>
      </c>
      <c r="C340" s="45"/>
      <c r="D340" s="2"/>
      <c r="E340" s="3"/>
      <c r="F340" s="3"/>
      <c r="G340" s="3"/>
      <c r="H340" s="3"/>
      <c r="I340" s="42" cm="1">
        <f t="array" ref="I340">_xlfn.SWITCH(E340,"I","Sub-Junior","II","Sub-Junior", "III","Sub-Junior",0)</f>
        <v>0</v>
      </c>
      <c r="J340" s="42"/>
      <c r="K340" s="42"/>
      <c r="L340" s="3"/>
      <c r="M340" s="3"/>
      <c r="N340" s="4">
        <f t="shared" si="10"/>
        <v>0</v>
      </c>
    </row>
    <row r="341" spans="2:14" ht="18" customHeight="1" x14ac:dyDescent="0.3">
      <c r="B341" s="16">
        <f t="shared" si="11"/>
        <v>336</v>
      </c>
      <c r="C341" s="45"/>
      <c r="D341" s="2"/>
      <c r="E341" s="3"/>
      <c r="F341" s="3"/>
      <c r="G341" s="3"/>
      <c r="H341" s="3"/>
      <c r="I341" s="42" cm="1">
        <f t="array" ref="I341">_xlfn.SWITCH(E341,"I","Sub-Junior","II","Sub-Junior", "III","Sub-Junior",0)</f>
        <v>0</v>
      </c>
      <c r="J341" s="42"/>
      <c r="K341" s="42"/>
      <c r="L341" s="3"/>
      <c r="M341" s="3"/>
      <c r="N341" s="4">
        <f t="shared" si="10"/>
        <v>0</v>
      </c>
    </row>
    <row r="342" spans="2:14" ht="18" customHeight="1" x14ac:dyDescent="0.3">
      <c r="B342" s="16">
        <f t="shared" si="11"/>
        <v>337</v>
      </c>
      <c r="C342" s="45"/>
      <c r="D342" s="2"/>
      <c r="E342" s="3"/>
      <c r="F342" s="3"/>
      <c r="G342" s="3"/>
      <c r="H342" s="3"/>
      <c r="I342" s="42" cm="1">
        <f t="array" ref="I342">_xlfn.SWITCH(E342,"I","Sub-Junior","II","Sub-Junior", "III","Sub-Junior",0)</f>
        <v>0</v>
      </c>
      <c r="J342" s="42"/>
      <c r="K342" s="42"/>
      <c r="L342" s="3"/>
      <c r="M342" s="3"/>
      <c r="N342" s="4">
        <f t="shared" si="10"/>
        <v>0</v>
      </c>
    </row>
    <row r="343" spans="2:14" ht="18" customHeight="1" x14ac:dyDescent="0.3">
      <c r="B343" s="16">
        <f t="shared" si="11"/>
        <v>338</v>
      </c>
      <c r="C343" s="45"/>
      <c r="D343" s="2"/>
      <c r="E343" s="3"/>
      <c r="F343" s="3"/>
      <c r="G343" s="3"/>
      <c r="H343" s="3"/>
      <c r="I343" s="42" cm="1">
        <f t="array" ref="I343">_xlfn.SWITCH(E343,"I","Sub-Junior","II","Sub-Junior", "III","Sub-Junior",0)</f>
        <v>0</v>
      </c>
      <c r="J343" s="42"/>
      <c r="K343" s="42"/>
      <c r="L343" s="3"/>
      <c r="M343" s="3"/>
      <c r="N343" s="4">
        <f t="shared" si="10"/>
        <v>0</v>
      </c>
    </row>
    <row r="344" spans="2:14" ht="18" customHeight="1" x14ac:dyDescent="0.3">
      <c r="B344" s="16">
        <f t="shared" si="11"/>
        <v>339</v>
      </c>
      <c r="C344" s="45"/>
      <c r="D344" s="2"/>
      <c r="E344" s="3"/>
      <c r="F344" s="3"/>
      <c r="G344" s="3"/>
      <c r="H344" s="3"/>
      <c r="I344" s="42" cm="1">
        <f t="array" ref="I344">_xlfn.SWITCH(E344,"I","Sub-Junior","II","Sub-Junior", "III","Sub-Junior",0)</f>
        <v>0</v>
      </c>
      <c r="J344" s="42"/>
      <c r="K344" s="42"/>
      <c r="L344" s="3"/>
      <c r="M344" s="3"/>
      <c r="N344" s="4">
        <f t="shared" si="10"/>
        <v>0</v>
      </c>
    </row>
    <row r="345" spans="2:14" ht="18" customHeight="1" x14ac:dyDescent="0.3">
      <c r="B345" s="16">
        <f t="shared" si="11"/>
        <v>340</v>
      </c>
      <c r="C345" s="45"/>
      <c r="D345" s="2"/>
      <c r="E345" s="3"/>
      <c r="F345" s="3"/>
      <c r="G345" s="3"/>
      <c r="H345" s="3"/>
      <c r="I345" s="42" cm="1">
        <f t="array" ref="I345">_xlfn.SWITCH(E345,"I","Sub-Junior","II","Sub-Junior", "III","Sub-Junior",0)</f>
        <v>0</v>
      </c>
      <c r="J345" s="42"/>
      <c r="K345" s="42"/>
      <c r="L345" s="3"/>
      <c r="M345" s="3"/>
      <c r="N345" s="4">
        <f t="shared" si="10"/>
        <v>0</v>
      </c>
    </row>
    <row r="346" spans="2:14" ht="18" customHeight="1" x14ac:dyDescent="0.3">
      <c r="B346" s="16">
        <f t="shared" si="11"/>
        <v>341</v>
      </c>
      <c r="C346" s="45"/>
      <c r="D346" s="2"/>
      <c r="E346" s="3"/>
      <c r="F346" s="3"/>
      <c r="G346" s="3"/>
      <c r="H346" s="3"/>
      <c r="I346" s="42" cm="1">
        <f t="array" ref="I346">_xlfn.SWITCH(E346,"I","Sub-Junior","II","Sub-Junior", "III","Sub-Junior",0)</f>
        <v>0</v>
      </c>
      <c r="J346" s="42"/>
      <c r="K346" s="42"/>
      <c r="L346" s="3"/>
      <c r="M346" s="3"/>
      <c r="N346" s="4">
        <f t="shared" si="10"/>
        <v>0</v>
      </c>
    </row>
    <row r="347" spans="2:14" ht="18" customHeight="1" x14ac:dyDescent="0.3">
      <c r="B347" s="16">
        <f t="shared" si="11"/>
        <v>342</v>
      </c>
      <c r="C347" s="45"/>
      <c r="D347" s="2"/>
      <c r="E347" s="3"/>
      <c r="F347" s="3"/>
      <c r="G347" s="3"/>
      <c r="H347" s="3"/>
      <c r="I347" s="42" cm="1">
        <f t="array" ref="I347">_xlfn.SWITCH(E347,"I","Sub-Junior","II","Sub-Junior", "III","Sub-Junior",0)</f>
        <v>0</v>
      </c>
      <c r="J347" s="42"/>
      <c r="K347" s="42"/>
      <c r="L347" s="3"/>
      <c r="M347" s="3"/>
      <c r="N347" s="4">
        <f t="shared" si="10"/>
        <v>0</v>
      </c>
    </row>
    <row r="348" spans="2:14" ht="18" customHeight="1" x14ac:dyDescent="0.3">
      <c r="B348" s="16">
        <f t="shared" si="11"/>
        <v>343</v>
      </c>
      <c r="C348" s="45"/>
      <c r="D348" s="2"/>
      <c r="E348" s="3"/>
      <c r="F348" s="3"/>
      <c r="G348" s="3"/>
      <c r="H348" s="3"/>
      <c r="I348" s="42" cm="1">
        <f t="array" ref="I348">_xlfn.SWITCH(E348,"I","Sub-Junior","II","Sub-Junior", "III","Sub-Junior",0)</f>
        <v>0</v>
      </c>
      <c r="J348" s="42"/>
      <c r="K348" s="42"/>
      <c r="L348" s="3"/>
      <c r="M348" s="3"/>
      <c r="N348" s="4">
        <f t="shared" si="10"/>
        <v>0</v>
      </c>
    </row>
    <row r="349" spans="2:14" ht="18" customHeight="1" x14ac:dyDescent="0.3">
      <c r="B349" s="16">
        <f t="shared" si="11"/>
        <v>344</v>
      </c>
      <c r="C349" s="45"/>
      <c r="D349" s="2"/>
      <c r="E349" s="3"/>
      <c r="F349" s="3"/>
      <c r="G349" s="3"/>
      <c r="H349" s="3"/>
      <c r="I349" s="42" cm="1">
        <f t="array" ref="I349">_xlfn.SWITCH(E349,"I","Sub-Junior","II","Sub-Junior", "III","Sub-Junior",0)</f>
        <v>0</v>
      </c>
      <c r="J349" s="42"/>
      <c r="K349" s="42"/>
      <c r="L349" s="3"/>
      <c r="M349" s="3"/>
      <c r="N349" s="4">
        <f t="shared" si="10"/>
        <v>0</v>
      </c>
    </row>
    <row r="350" spans="2:14" ht="18" customHeight="1" x14ac:dyDescent="0.3">
      <c r="B350" s="16">
        <f t="shared" si="11"/>
        <v>345</v>
      </c>
      <c r="C350" s="45"/>
      <c r="D350" s="2"/>
      <c r="E350" s="3"/>
      <c r="F350" s="3"/>
      <c r="G350" s="3"/>
      <c r="H350" s="3"/>
      <c r="I350" s="42" cm="1">
        <f t="array" ref="I350">_xlfn.SWITCH(E350,"I","Sub-Junior","II","Sub-Junior", "III","Sub-Junior",0)</f>
        <v>0</v>
      </c>
      <c r="J350" s="42"/>
      <c r="K350" s="42"/>
      <c r="L350" s="3"/>
      <c r="M350" s="3"/>
      <c r="N350" s="4">
        <f t="shared" si="10"/>
        <v>0</v>
      </c>
    </row>
    <row r="351" spans="2:14" ht="18" customHeight="1" x14ac:dyDescent="0.3">
      <c r="B351" s="16">
        <f t="shared" si="11"/>
        <v>346</v>
      </c>
      <c r="C351" s="45"/>
      <c r="D351" s="2"/>
      <c r="E351" s="3"/>
      <c r="F351" s="3"/>
      <c r="G351" s="3"/>
      <c r="H351" s="3"/>
      <c r="I351" s="42" cm="1">
        <f t="array" ref="I351">_xlfn.SWITCH(E351,"I","Sub-Junior","II","Sub-Junior", "III","Sub-Junior",0)</f>
        <v>0</v>
      </c>
      <c r="J351" s="42"/>
      <c r="K351" s="42"/>
      <c r="L351" s="3"/>
      <c r="M351" s="3"/>
      <c r="N351" s="4">
        <f t="shared" si="10"/>
        <v>0</v>
      </c>
    </row>
    <row r="352" spans="2:14" ht="18" customHeight="1" x14ac:dyDescent="0.3">
      <c r="B352" s="16">
        <f t="shared" si="11"/>
        <v>347</v>
      </c>
      <c r="C352" s="45"/>
      <c r="D352" s="2"/>
      <c r="E352" s="3"/>
      <c r="F352" s="3"/>
      <c r="G352" s="3"/>
      <c r="H352" s="3"/>
      <c r="I352" s="42" cm="1">
        <f t="array" ref="I352">_xlfn.SWITCH(E352,"I","Sub-Junior","II","Sub-Junior", "III","Sub-Junior",0)</f>
        <v>0</v>
      </c>
      <c r="J352" s="42"/>
      <c r="K352" s="42"/>
      <c r="L352" s="3"/>
      <c r="M352" s="3"/>
      <c r="N352" s="4">
        <f t="shared" si="10"/>
        <v>0</v>
      </c>
    </row>
    <row r="353" spans="2:14" ht="18" customHeight="1" x14ac:dyDescent="0.3">
      <c r="B353" s="16">
        <f t="shared" si="11"/>
        <v>348</v>
      </c>
      <c r="C353" s="45"/>
      <c r="D353" s="2"/>
      <c r="E353" s="3"/>
      <c r="F353" s="3"/>
      <c r="G353" s="3"/>
      <c r="H353" s="3"/>
      <c r="I353" s="42" cm="1">
        <f t="array" ref="I353">_xlfn.SWITCH(E353,"I","Sub-Junior","II","Sub-Junior", "III","Sub-Junior",0)</f>
        <v>0</v>
      </c>
      <c r="J353" s="42"/>
      <c r="K353" s="42"/>
      <c r="L353" s="3"/>
      <c r="M353" s="3"/>
      <c r="N353" s="4">
        <f t="shared" si="10"/>
        <v>0</v>
      </c>
    </row>
    <row r="354" spans="2:14" ht="18" customHeight="1" x14ac:dyDescent="0.3">
      <c r="B354" s="16">
        <f t="shared" si="11"/>
        <v>349</v>
      </c>
      <c r="C354" s="45"/>
      <c r="D354" s="2"/>
      <c r="E354" s="3"/>
      <c r="F354" s="3"/>
      <c r="G354" s="3"/>
      <c r="H354" s="3"/>
      <c r="I354" s="42" cm="1">
        <f t="array" ref="I354">_xlfn.SWITCH(E354,"I","Sub-Junior","II","Sub-Junior", "III","Sub-Junior",0)</f>
        <v>0</v>
      </c>
      <c r="J354" s="42"/>
      <c r="K354" s="42"/>
      <c r="L354" s="3"/>
      <c r="M354" s="3"/>
      <c r="N354" s="4">
        <f t="shared" si="10"/>
        <v>0</v>
      </c>
    </row>
    <row r="355" spans="2:14" ht="18" customHeight="1" x14ac:dyDescent="0.3">
      <c r="B355" s="16">
        <f t="shared" si="11"/>
        <v>350</v>
      </c>
      <c r="C355" s="45"/>
      <c r="D355" s="2"/>
      <c r="E355" s="3"/>
      <c r="F355" s="3"/>
      <c r="G355" s="3"/>
      <c r="H355" s="3"/>
      <c r="I355" s="42" cm="1">
        <f t="array" ref="I355">_xlfn.SWITCH(E355,"I","Sub-Junior","II","Sub-Junior", "III","Sub-Junior",0)</f>
        <v>0</v>
      </c>
      <c r="J355" s="42"/>
      <c r="K355" s="42"/>
      <c r="L355" s="3"/>
      <c r="M355" s="3"/>
      <c r="N355" s="4">
        <f t="shared" si="10"/>
        <v>0</v>
      </c>
    </row>
    <row r="356" spans="2:14" ht="18" customHeight="1" x14ac:dyDescent="0.3">
      <c r="B356" s="16">
        <f t="shared" si="11"/>
        <v>351</v>
      </c>
      <c r="C356" s="45"/>
      <c r="D356" s="2"/>
      <c r="E356" s="3"/>
      <c r="F356" s="3"/>
      <c r="G356" s="3"/>
      <c r="H356" s="3"/>
      <c r="I356" s="42" cm="1">
        <f t="array" ref="I356">_xlfn.SWITCH(E356,"I","Sub-Junior","II","Sub-Junior", "III","Sub-Junior",0)</f>
        <v>0</v>
      </c>
      <c r="J356" s="42"/>
      <c r="K356" s="42"/>
      <c r="L356" s="3"/>
      <c r="M356" s="3"/>
      <c r="N356" s="4">
        <f t="shared" si="10"/>
        <v>0</v>
      </c>
    </row>
    <row r="357" spans="2:14" ht="18" customHeight="1" x14ac:dyDescent="0.3">
      <c r="B357" s="16">
        <f t="shared" si="11"/>
        <v>352</v>
      </c>
      <c r="C357" s="45"/>
      <c r="D357" s="2"/>
      <c r="E357" s="3"/>
      <c r="F357" s="3"/>
      <c r="G357" s="3"/>
      <c r="H357" s="3"/>
      <c r="I357" s="42" cm="1">
        <f t="array" ref="I357">_xlfn.SWITCH(E357,"I","Sub-Junior","II","Sub-Junior", "III","Sub-Junior",0)</f>
        <v>0</v>
      </c>
      <c r="J357" s="42"/>
      <c r="K357" s="42"/>
      <c r="L357" s="3"/>
      <c r="M357" s="3"/>
      <c r="N357" s="4">
        <f t="shared" si="10"/>
        <v>0</v>
      </c>
    </row>
    <row r="358" spans="2:14" ht="18" customHeight="1" x14ac:dyDescent="0.3">
      <c r="B358" s="16">
        <f t="shared" si="11"/>
        <v>353</v>
      </c>
      <c r="C358" s="45"/>
      <c r="D358" s="2"/>
      <c r="E358" s="3"/>
      <c r="F358" s="3"/>
      <c r="G358" s="3"/>
      <c r="H358" s="3"/>
      <c r="I358" s="42" cm="1">
        <f t="array" ref="I358">_xlfn.SWITCH(E358,"I","Sub-Junior","II","Sub-Junior", "III","Sub-Junior",0)</f>
        <v>0</v>
      </c>
      <c r="J358" s="42"/>
      <c r="K358" s="42"/>
      <c r="L358" s="3"/>
      <c r="M358" s="3"/>
      <c r="N358" s="4">
        <f t="shared" si="10"/>
        <v>0</v>
      </c>
    </row>
    <row r="359" spans="2:14" ht="18" customHeight="1" x14ac:dyDescent="0.3">
      <c r="B359" s="16">
        <f t="shared" si="11"/>
        <v>354</v>
      </c>
      <c r="C359" s="45"/>
      <c r="D359" s="2"/>
      <c r="E359" s="3"/>
      <c r="F359" s="3"/>
      <c r="G359" s="3"/>
      <c r="H359" s="3"/>
      <c r="I359" s="42" cm="1">
        <f t="array" ref="I359">_xlfn.SWITCH(E359,"I","Sub-Junior","II","Sub-Junior", "III","Sub-Junior",0)</f>
        <v>0</v>
      </c>
      <c r="J359" s="42"/>
      <c r="K359" s="42"/>
      <c r="L359" s="3"/>
      <c r="M359" s="3"/>
      <c r="N359" s="4">
        <f t="shared" si="10"/>
        <v>0</v>
      </c>
    </row>
    <row r="360" spans="2:14" ht="18" customHeight="1" x14ac:dyDescent="0.3">
      <c r="B360" s="16">
        <f t="shared" si="11"/>
        <v>355</v>
      </c>
      <c r="C360" s="45"/>
      <c r="D360" s="2"/>
      <c r="E360" s="3"/>
      <c r="F360" s="3"/>
      <c r="G360" s="3"/>
      <c r="H360" s="3"/>
      <c r="I360" s="42" cm="1">
        <f t="array" ref="I360">_xlfn.SWITCH(E360,"I","Sub-Junior","II","Sub-Junior", "III","Sub-Junior",0)</f>
        <v>0</v>
      </c>
      <c r="J360" s="42"/>
      <c r="K360" s="42"/>
      <c r="L360" s="3"/>
      <c r="M360" s="3"/>
      <c r="N360" s="4">
        <f t="shared" si="10"/>
        <v>0</v>
      </c>
    </row>
    <row r="361" spans="2:14" ht="18" customHeight="1" x14ac:dyDescent="0.3">
      <c r="B361" s="16">
        <f t="shared" si="11"/>
        <v>356</v>
      </c>
      <c r="C361" s="45"/>
      <c r="D361" s="2"/>
      <c r="E361" s="3"/>
      <c r="F361" s="3"/>
      <c r="G361" s="3"/>
      <c r="H361" s="3"/>
      <c r="I361" s="42" cm="1">
        <f t="array" ref="I361">_xlfn.SWITCH(E361,"I","Sub-Junior","II","Sub-Junior", "III","Sub-Junior",0)</f>
        <v>0</v>
      </c>
      <c r="J361" s="42"/>
      <c r="K361" s="42"/>
      <c r="L361" s="3"/>
      <c r="M361" s="3"/>
      <c r="N361" s="4">
        <f t="shared" si="10"/>
        <v>0</v>
      </c>
    </row>
    <row r="362" spans="2:14" ht="18" customHeight="1" x14ac:dyDescent="0.3">
      <c r="B362" s="16">
        <f t="shared" si="11"/>
        <v>357</v>
      </c>
      <c r="C362" s="45"/>
      <c r="D362" s="2"/>
      <c r="E362" s="3"/>
      <c r="F362" s="3"/>
      <c r="G362" s="3"/>
      <c r="H362" s="3"/>
      <c r="I362" s="42" cm="1">
        <f t="array" ref="I362">_xlfn.SWITCH(E362,"I","Sub-Junior","II","Sub-Junior", "III","Sub-Junior",0)</f>
        <v>0</v>
      </c>
      <c r="J362" s="42"/>
      <c r="K362" s="42"/>
      <c r="L362" s="3"/>
      <c r="M362" s="3"/>
      <c r="N362" s="4">
        <f t="shared" si="10"/>
        <v>0</v>
      </c>
    </row>
    <row r="363" spans="2:14" ht="18" customHeight="1" x14ac:dyDescent="0.3">
      <c r="B363" s="16">
        <f t="shared" si="11"/>
        <v>358</v>
      </c>
      <c r="C363" s="45"/>
      <c r="D363" s="2"/>
      <c r="E363" s="3"/>
      <c r="F363" s="3"/>
      <c r="G363" s="3"/>
      <c r="H363" s="3"/>
      <c r="I363" s="42" cm="1">
        <f t="array" ref="I363">_xlfn.SWITCH(E363,"I","Sub-Junior","II","Sub-Junior", "III","Sub-Junior",0)</f>
        <v>0</v>
      </c>
      <c r="J363" s="42"/>
      <c r="K363" s="42"/>
      <c r="L363" s="3"/>
      <c r="M363" s="3"/>
      <c r="N363" s="4">
        <f t="shared" si="10"/>
        <v>0</v>
      </c>
    </row>
    <row r="364" spans="2:14" ht="18" customHeight="1" x14ac:dyDescent="0.3">
      <c r="B364" s="16">
        <f t="shared" si="11"/>
        <v>359</v>
      </c>
      <c r="C364" s="45"/>
      <c r="D364" s="2"/>
      <c r="E364" s="3"/>
      <c r="F364" s="3"/>
      <c r="G364" s="3"/>
      <c r="H364" s="3"/>
      <c r="I364" s="42" cm="1">
        <f t="array" ref="I364">_xlfn.SWITCH(E364,"I","Sub-Junior","II","Sub-Junior", "III","Sub-Junior",0)</f>
        <v>0</v>
      </c>
      <c r="J364" s="42"/>
      <c r="K364" s="42"/>
      <c r="L364" s="3"/>
      <c r="M364" s="3"/>
      <c r="N364" s="4">
        <f t="shared" si="10"/>
        <v>0</v>
      </c>
    </row>
    <row r="365" spans="2:14" ht="18" customHeight="1" x14ac:dyDescent="0.3">
      <c r="B365" s="16">
        <f t="shared" si="11"/>
        <v>360</v>
      </c>
      <c r="C365" s="45"/>
      <c r="D365" s="2"/>
      <c r="E365" s="3"/>
      <c r="F365" s="3"/>
      <c r="G365" s="3"/>
      <c r="H365" s="3"/>
      <c r="I365" s="42" cm="1">
        <f t="array" ref="I365">_xlfn.SWITCH(E365,"I","Sub-Junior","II","Sub-Junior", "III","Sub-Junior",0)</f>
        <v>0</v>
      </c>
      <c r="J365" s="42"/>
      <c r="K365" s="42"/>
      <c r="L365" s="3"/>
      <c r="M365" s="3"/>
      <c r="N365" s="4">
        <f t="shared" si="10"/>
        <v>0</v>
      </c>
    </row>
    <row r="366" spans="2:14" ht="18" customHeight="1" x14ac:dyDescent="0.3">
      <c r="B366" s="16">
        <f t="shared" si="11"/>
        <v>361</v>
      </c>
      <c r="C366" s="45"/>
      <c r="D366" s="2"/>
      <c r="E366" s="3"/>
      <c r="F366" s="3"/>
      <c r="G366" s="3"/>
      <c r="H366" s="3"/>
      <c r="I366" s="42" cm="1">
        <f t="array" ref="I366">_xlfn.SWITCH(E366,"I","Sub-Junior","II","Sub-Junior", "III","Sub-Junior",0)</f>
        <v>0</v>
      </c>
      <c r="J366" s="42"/>
      <c r="K366" s="42"/>
      <c r="L366" s="3"/>
      <c r="M366" s="3"/>
      <c r="N366" s="4">
        <f t="shared" si="10"/>
        <v>0</v>
      </c>
    </row>
    <row r="367" spans="2:14" ht="18" customHeight="1" x14ac:dyDescent="0.3">
      <c r="B367" s="16">
        <f t="shared" si="11"/>
        <v>362</v>
      </c>
      <c r="C367" s="45"/>
      <c r="D367" s="2"/>
      <c r="E367" s="3"/>
      <c r="F367" s="3"/>
      <c r="G367" s="3"/>
      <c r="H367" s="3"/>
      <c r="I367" s="42" cm="1">
        <f t="array" ref="I367">_xlfn.SWITCH(E367,"I","Sub-Junior","II","Sub-Junior", "III","Sub-Junior",0)</f>
        <v>0</v>
      </c>
      <c r="J367" s="42"/>
      <c r="K367" s="42"/>
      <c r="L367" s="3"/>
      <c r="M367" s="3"/>
      <c r="N367" s="4">
        <f t="shared" si="10"/>
        <v>0</v>
      </c>
    </row>
    <row r="368" spans="2:14" ht="18" customHeight="1" x14ac:dyDescent="0.3">
      <c r="B368" s="16">
        <f t="shared" si="11"/>
        <v>363</v>
      </c>
      <c r="C368" s="45"/>
      <c r="D368" s="2"/>
      <c r="E368" s="3"/>
      <c r="F368" s="3"/>
      <c r="G368" s="3"/>
      <c r="H368" s="3"/>
      <c r="I368" s="42" cm="1">
        <f t="array" ref="I368">_xlfn.SWITCH(E368,"I","Sub-Junior","II","Sub-Junior", "III","Sub-Junior",0)</f>
        <v>0</v>
      </c>
      <c r="J368" s="42"/>
      <c r="K368" s="42"/>
      <c r="L368" s="3"/>
      <c r="M368" s="3"/>
      <c r="N368" s="4">
        <f t="shared" si="10"/>
        <v>0</v>
      </c>
    </row>
    <row r="369" spans="2:14" ht="18" customHeight="1" x14ac:dyDescent="0.3">
      <c r="B369" s="16">
        <f t="shared" si="11"/>
        <v>364</v>
      </c>
      <c r="C369" s="45"/>
      <c r="D369" s="2"/>
      <c r="E369" s="3"/>
      <c r="F369" s="3"/>
      <c r="G369" s="3"/>
      <c r="H369" s="3"/>
      <c r="I369" s="42" cm="1">
        <f t="array" ref="I369">_xlfn.SWITCH(E369,"I","Sub-Junior","II","Sub-Junior", "III","Sub-Junior",0)</f>
        <v>0</v>
      </c>
      <c r="J369" s="42"/>
      <c r="K369" s="42"/>
      <c r="L369" s="3"/>
      <c r="M369" s="3"/>
      <c r="N369" s="4">
        <f t="shared" si="10"/>
        <v>0</v>
      </c>
    </row>
    <row r="370" spans="2:14" ht="18" customHeight="1" x14ac:dyDescent="0.3">
      <c r="B370" s="16">
        <f t="shared" si="11"/>
        <v>365</v>
      </c>
      <c r="C370" s="45"/>
      <c r="D370" s="2"/>
      <c r="E370" s="3"/>
      <c r="F370" s="3"/>
      <c r="G370" s="3"/>
      <c r="H370" s="3"/>
      <c r="I370" s="42" cm="1">
        <f t="array" ref="I370">_xlfn.SWITCH(E370,"I","Sub-Junior","II","Sub-Junior", "III","Sub-Junior",0)</f>
        <v>0</v>
      </c>
      <c r="J370" s="42"/>
      <c r="K370" s="42"/>
      <c r="L370" s="3"/>
      <c r="M370" s="3"/>
      <c r="N370" s="4">
        <f t="shared" si="10"/>
        <v>0</v>
      </c>
    </row>
    <row r="371" spans="2:14" ht="18" customHeight="1" x14ac:dyDescent="0.3">
      <c r="B371" s="16">
        <f t="shared" si="11"/>
        <v>366</v>
      </c>
      <c r="C371" s="45"/>
      <c r="D371" s="2"/>
      <c r="E371" s="3"/>
      <c r="F371" s="3"/>
      <c r="G371" s="3"/>
      <c r="H371" s="3"/>
      <c r="I371" s="42" cm="1">
        <f t="array" ref="I371">_xlfn.SWITCH(E371,"I","Sub-Junior","II","Sub-Junior", "III","Sub-Junior",0)</f>
        <v>0</v>
      </c>
      <c r="J371" s="42"/>
      <c r="K371" s="42"/>
      <c r="L371" s="3"/>
      <c r="M371" s="3"/>
      <c r="N371" s="4">
        <f t="shared" si="10"/>
        <v>0</v>
      </c>
    </row>
    <row r="372" spans="2:14" ht="18" customHeight="1" x14ac:dyDescent="0.3">
      <c r="B372" s="16">
        <f t="shared" si="11"/>
        <v>367</v>
      </c>
      <c r="C372" s="45"/>
      <c r="D372" s="2"/>
      <c r="E372" s="3"/>
      <c r="F372" s="3"/>
      <c r="G372" s="3"/>
      <c r="H372" s="3"/>
      <c r="I372" s="42" cm="1">
        <f t="array" ref="I372">_xlfn.SWITCH(E372,"I","Sub-Junior","II","Sub-Junior", "III","Sub-Junior",0)</f>
        <v>0</v>
      </c>
      <c r="J372" s="42"/>
      <c r="K372" s="42"/>
      <c r="L372" s="3"/>
      <c r="M372" s="3"/>
      <c r="N372" s="4">
        <f t="shared" si="10"/>
        <v>0</v>
      </c>
    </row>
    <row r="373" spans="2:14" ht="18" customHeight="1" x14ac:dyDescent="0.3">
      <c r="B373" s="16">
        <f t="shared" si="11"/>
        <v>368</v>
      </c>
      <c r="C373" s="45"/>
      <c r="D373" s="2"/>
      <c r="E373" s="3"/>
      <c r="F373" s="3"/>
      <c r="G373" s="3"/>
      <c r="H373" s="3"/>
      <c r="I373" s="42" cm="1">
        <f t="array" ref="I373">_xlfn.SWITCH(E373,"I","Sub-Junior","II","Sub-Junior", "III","Sub-Junior",0)</f>
        <v>0</v>
      </c>
      <c r="J373" s="42"/>
      <c r="K373" s="42"/>
      <c r="L373" s="3"/>
      <c r="M373" s="3"/>
      <c r="N373" s="4">
        <f t="shared" si="10"/>
        <v>0</v>
      </c>
    </row>
    <row r="374" spans="2:14" ht="18" customHeight="1" x14ac:dyDescent="0.3">
      <c r="B374" s="16">
        <f t="shared" si="11"/>
        <v>369</v>
      </c>
      <c r="C374" s="45"/>
      <c r="D374" s="2"/>
      <c r="E374" s="3"/>
      <c r="F374" s="3"/>
      <c r="G374" s="3"/>
      <c r="H374" s="3"/>
      <c r="I374" s="42" cm="1">
        <f t="array" ref="I374">_xlfn.SWITCH(E374,"I","Sub-Junior","II","Sub-Junior", "III","Sub-Junior",0)</f>
        <v>0</v>
      </c>
      <c r="J374" s="42"/>
      <c r="K374" s="42"/>
      <c r="L374" s="3"/>
      <c r="M374" s="3"/>
      <c r="N374" s="4">
        <f t="shared" si="10"/>
        <v>0</v>
      </c>
    </row>
    <row r="375" spans="2:14" ht="18" customHeight="1" x14ac:dyDescent="0.3">
      <c r="B375" s="16">
        <f t="shared" si="11"/>
        <v>370</v>
      </c>
      <c r="C375" s="45"/>
      <c r="D375" s="2"/>
      <c r="E375" s="3"/>
      <c r="F375" s="3"/>
      <c r="G375" s="3"/>
      <c r="H375" s="3"/>
      <c r="I375" s="42" cm="1">
        <f t="array" ref="I375">_xlfn.SWITCH(E375,"I","Sub-Junior","II","Sub-Junior", "III","Sub-Junior",0)</f>
        <v>0</v>
      </c>
      <c r="J375" s="42"/>
      <c r="K375" s="42"/>
      <c r="L375" s="3"/>
      <c r="M375" s="3"/>
      <c r="N375" s="4">
        <f t="shared" si="10"/>
        <v>0</v>
      </c>
    </row>
    <row r="376" spans="2:14" ht="18" customHeight="1" x14ac:dyDescent="0.3">
      <c r="B376" s="16">
        <f t="shared" si="11"/>
        <v>371</v>
      </c>
      <c r="C376" s="45"/>
      <c r="D376" s="2"/>
      <c r="E376" s="3"/>
      <c r="F376" s="3"/>
      <c r="G376" s="3"/>
      <c r="H376" s="3"/>
      <c r="I376" s="42" cm="1">
        <f t="array" ref="I376">_xlfn.SWITCH(E376,"I","Sub-Junior","II","Sub-Junior", "III","Sub-Junior",0)</f>
        <v>0</v>
      </c>
      <c r="J376" s="42"/>
      <c r="K376" s="42"/>
      <c r="L376" s="3"/>
      <c r="M376" s="3"/>
      <c r="N376" s="4">
        <f t="shared" si="10"/>
        <v>0</v>
      </c>
    </row>
    <row r="377" spans="2:14" ht="18" customHeight="1" x14ac:dyDescent="0.3">
      <c r="B377" s="16">
        <f t="shared" si="11"/>
        <v>372</v>
      </c>
      <c r="C377" s="45"/>
      <c r="D377" s="2"/>
      <c r="E377" s="3"/>
      <c r="F377" s="3"/>
      <c r="G377" s="3"/>
      <c r="H377" s="3"/>
      <c r="I377" s="42" cm="1">
        <f t="array" ref="I377">_xlfn.SWITCH(E377,"I","Sub-Junior","II","Sub-Junior", "III","Sub-Junior",0)</f>
        <v>0</v>
      </c>
      <c r="J377" s="42"/>
      <c r="K377" s="42"/>
      <c r="L377" s="3"/>
      <c r="M377" s="3"/>
      <c r="N377" s="4">
        <f t="shared" si="10"/>
        <v>0</v>
      </c>
    </row>
    <row r="378" spans="2:14" ht="18" customHeight="1" x14ac:dyDescent="0.3">
      <c r="B378" s="16">
        <f t="shared" si="11"/>
        <v>373</v>
      </c>
      <c r="C378" s="45"/>
      <c r="D378" s="2"/>
      <c r="E378" s="3"/>
      <c r="F378" s="3"/>
      <c r="G378" s="3"/>
      <c r="H378" s="3"/>
      <c r="I378" s="42" cm="1">
        <f t="array" ref="I378">_xlfn.SWITCH(E378,"I","Sub-Junior","II","Sub-Junior", "III","Sub-Junior",0)</f>
        <v>0</v>
      </c>
      <c r="J378" s="42"/>
      <c r="K378" s="42"/>
      <c r="L378" s="3"/>
      <c r="M378" s="3"/>
      <c r="N378" s="4">
        <f t="shared" si="10"/>
        <v>0</v>
      </c>
    </row>
    <row r="379" spans="2:14" ht="18" customHeight="1" x14ac:dyDescent="0.3">
      <c r="B379" s="16">
        <f t="shared" si="11"/>
        <v>374</v>
      </c>
      <c r="C379" s="45"/>
      <c r="D379" s="2"/>
      <c r="E379" s="3"/>
      <c r="F379" s="3"/>
      <c r="G379" s="3"/>
      <c r="H379" s="3"/>
      <c r="I379" s="42" cm="1">
        <f t="array" ref="I379">_xlfn.SWITCH(E379,"I","Sub-Junior","II","Sub-Junior", "III","Sub-Junior",0)</f>
        <v>0</v>
      </c>
      <c r="J379" s="42"/>
      <c r="K379" s="42"/>
      <c r="L379" s="3"/>
      <c r="M379" s="3"/>
      <c r="N379" s="4">
        <f t="shared" si="10"/>
        <v>0</v>
      </c>
    </row>
    <row r="380" spans="2:14" ht="18" customHeight="1" x14ac:dyDescent="0.3">
      <c r="B380" s="16">
        <f t="shared" si="11"/>
        <v>375</v>
      </c>
      <c r="C380" s="45"/>
      <c r="D380" s="2"/>
      <c r="E380" s="3"/>
      <c r="F380" s="3"/>
      <c r="G380" s="3"/>
      <c r="H380" s="3"/>
      <c r="I380" s="42" cm="1">
        <f t="array" ref="I380">_xlfn.SWITCH(E380,"I","Sub-Junior","II","Sub-Junior", "III","Sub-Junior",0)</f>
        <v>0</v>
      </c>
      <c r="J380" s="42"/>
      <c r="K380" s="42"/>
      <c r="L380" s="3"/>
      <c r="M380" s="3"/>
      <c r="N380" s="4">
        <f t="shared" si="10"/>
        <v>0</v>
      </c>
    </row>
    <row r="381" spans="2:14" ht="18" customHeight="1" x14ac:dyDescent="0.3">
      <c r="B381" s="16">
        <f t="shared" si="11"/>
        <v>376</v>
      </c>
      <c r="C381" s="45"/>
      <c r="D381" s="2"/>
      <c r="E381" s="3"/>
      <c r="F381" s="3"/>
      <c r="G381" s="3"/>
      <c r="H381" s="3"/>
      <c r="I381" s="42" cm="1">
        <f t="array" ref="I381">_xlfn.SWITCH(E381,"I","Sub-Junior","II","Sub-Junior", "III","Sub-Junior",0)</f>
        <v>0</v>
      </c>
      <c r="J381" s="42"/>
      <c r="K381" s="42"/>
      <c r="L381" s="3"/>
      <c r="M381" s="3"/>
      <c r="N381" s="4">
        <f t="shared" si="10"/>
        <v>0</v>
      </c>
    </row>
    <row r="382" spans="2:14" ht="18" customHeight="1" x14ac:dyDescent="0.3">
      <c r="B382" s="16">
        <f t="shared" si="11"/>
        <v>377</v>
      </c>
      <c r="C382" s="45"/>
      <c r="D382" s="2"/>
      <c r="E382" s="3"/>
      <c r="F382" s="3"/>
      <c r="G382" s="3"/>
      <c r="H382" s="3"/>
      <c r="I382" s="42" cm="1">
        <f t="array" ref="I382">_xlfn.SWITCH(E382,"I","Sub-Junior","II","Sub-Junior", "III","Sub-Junior",0)</f>
        <v>0</v>
      </c>
      <c r="J382" s="42"/>
      <c r="K382" s="42"/>
      <c r="L382" s="3"/>
      <c r="M382" s="3"/>
      <c r="N382" s="4">
        <f t="shared" si="10"/>
        <v>0</v>
      </c>
    </row>
    <row r="383" spans="2:14" ht="18" customHeight="1" x14ac:dyDescent="0.3">
      <c r="B383" s="16">
        <f t="shared" si="11"/>
        <v>378</v>
      </c>
      <c r="C383" s="45"/>
      <c r="D383" s="2"/>
      <c r="E383" s="3"/>
      <c r="F383" s="3"/>
      <c r="G383" s="3"/>
      <c r="H383" s="3"/>
      <c r="I383" s="42" cm="1">
        <f t="array" ref="I383">_xlfn.SWITCH(E383,"I","Sub-Junior","II","Sub-Junior", "III","Sub-Junior",0)</f>
        <v>0</v>
      </c>
      <c r="J383" s="42"/>
      <c r="K383" s="42"/>
      <c r="L383" s="3"/>
      <c r="M383" s="3"/>
      <c r="N383" s="4">
        <f t="shared" si="10"/>
        <v>0</v>
      </c>
    </row>
    <row r="384" spans="2:14" ht="18" customHeight="1" x14ac:dyDescent="0.3">
      <c r="B384" s="16">
        <f t="shared" si="11"/>
        <v>379</v>
      </c>
      <c r="C384" s="45"/>
      <c r="D384" s="2"/>
      <c r="E384" s="3"/>
      <c r="F384" s="3"/>
      <c r="G384" s="3"/>
      <c r="H384" s="3"/>
      <c r="I384" s="42" cm="1">
        <f t="array" ref="I384">_xlfn.SWITCH(E384,"I","Sub-Junior","II","Sub-Junior", "III","Sub-Junior",0)</f>
        <v>0</v>
      </c>
      <c r="J384" s="42"/>
      <c r="K384" s="42"/>
      <c r="L384" s="3"/>
      <c r="M384" s="3"/>
      <c r="N384" s="4">
        <f t="shared" si="10"/>
        <v>0</v>
      </c>
    </row>
    <row r="385" spans="2:14" ht="18" customHeight="1" x14ac:dyDescent="0.3">
      <c r="B385" s="16">
        <f t="shared" si="11"/>
        <v>380</v>
      </c>
      <c r="C385" s="45"/>
      <c r="D385" s="2"/>
      <c r="E385" s="3"/>
      <c r="F385" s="3"/>
      <c r="G385" s="3"/>
      <c r="H385" s="3"/>
      <c r="I385" s="42" cm="1">
        <f t="array" ref="I385">_xlfn.SWITCH(E385,"I","Sub-Junior","II","Sub-Junior", "III","Sub-Junior",0)</f>
        <v>0</v>
      </c>
      <c r="J385" s="42"/>
      <c r="K385" s="42"/>
      <c r="L385" s="3"/>
      <c r="M385" s="3"/>
      <c r="N385" s="4">
        <f t="shared" si="10"/>
        <v>0</v>
      </c>
    </row>
    <row r="386" spans="2:14" ht="18" customHeight="1" x14ac:dyDescent="0.3">
      <c r="B386" s="16">
        <f t="shared" si="11"/>
        <v>381</v>
      </c>
      <c r="C386" s="45"/>
      <c r="D386" s="2"/>
      <c r="E386" s="3"/>
      <c r="F386" s="3"/>
      <c r="G386" s="3"/>
      <c r="H386" s="3"/>
      <c r="I386" s="42" cm="1">
        <f t="array" ref="I386">_xlfn.SWITCH(E386,"I","Sub-Junior","II","Sub-Junior", "III","Sub-Junior",0)</f>
        <v>0</v>
      </c>
      <c r="J386" s="42"/>
      <c r="K386" s="42"/>
      <c r="L386" s="3"/>
      <c r="M386" s="3"/>
      <c r="N386" s="4">
        <f t="shared" si="10"/>
        <v>0</v>
      </c>
    </row>
    <row r="387" spans="2:14" ht="18" customHeight="1" x14ac:dyDescent="0.3">
      <c r="B387" s="16">
        <f t="shared" si="11"/>
        <v>382</v>
      </c>
      <c r="C387" s="45"/>
      <c r="D387" s="2"/>
      <c r="E387" s="3"/>
      <c r="F387" s="3"/>
      <c r="G387" s="3"/>
      <c r="H387" s="3"/>
      <c r="I387" s="42" cm="1">
        <f t="array" ref="I387">_xlfn.SWITCH(E387,"I","Sub-Junior","II","Sub-Junior", "III","Sub-Junior",0)</f>
        <v>0</v>
      </c>
      <c r="J387" s="42"/>
      <c r="K387" s="42"/>
      <c r="L387" s="3"/>
      <c r="M387" s="3"/>
      <c r="N387" s="4">
        <f t="shared" si="10"/>
        <v>0</v>
      </c>
    </row>
    <row r="388" spans="2:14" ht="18" customHeight="1" x14ac:dyDescent="0.3">
      <c r="B388" s="16">
        <f t="shared" si="11"/>
        <v>383</v>
      </c>
      <c r="C388" s="45"/>
      <c r="D388" s="2"/>
      <c r="E388" s="3"/>
      <c r="F388" s="3"/>
      <c r="G388" s="3"/>
      <c r="H388" s="3"/>
      <c r="I388" s="42" cm="1">
        <f t="array" ref="I388">_xlfn.SWITCH(E388,"I","Sub-Junior","II","Sub-Junior", "III","Sub-Junior",0)</f>
        <v>0</v>
      </c>
      <c r="J388" s="42"/>
      <c r="K388" s="42"/>
      <c r="L388" s="3"/>
      <c r="M388" s="3"/>
      <c r="N388" s="4">
        <f t="shared" si="10"/>
        <v>0</v>
      </c>
    </row>
    <row r="389" spans="2:14" ht="18" customHeight="1" x14ac:dyDescent="0.3">
      <c r="B389" s="16">
        <f t="shared" si="11"/>
        <v>384</v>
      </c>
      <c r="C389" s="45"/>
      <c r="D389" s="2"/>
      <c r="E389" s="3"/>
      <c r="F389" s="3"/>
      <c r="G389" s="3"/>
      <c r="H389" s="3"/>
      <c r="I389" s="42" cm="1">
        <f t="array" ref="I389">_xlfn.SWITCH(E389,"I","Sub-Junior","II","Sub-Junior", "III","Sub-Junior",0)</f>
        <v>0</v>
      </c>
      <c r="J389" s="42"/>
      <c r="K389" s="42"/>
      <c r="L389" s="3"/>
      <c r="M389" s="3"/>
      <c r="N389" s="4">
        <f t="shared" si="10"/>
        <v>0</v>
      </c>
    </row>
    <row r="390" spans="2:14" ht="18" customHeight="1" x14ac:dyDescent="0.3">
      <c r="B390" s="16">
        <f t="shared" si="11"/>
        <v>385</v>
      </c>
      <c r="C390" s="45"/>
      <c r="D390" s="2"/>
      <c r="E390" s="3"/>
      <c r="F390" s="3"/>
      <c r="G390" s="3"/>
      <c r="H390" s="3"/>
      <c r="I390" s="42" cm="1">
        <f t="array" ref="I390">_xlfn.SWITCH(E390,"I","Sub-Junior","II","Sub-Junior", "III","Sub-Junior",0)</f>
        <v>0</v>
      </c>
      <c r="J390" s="42"/>
      <c r="K390" s="42"/>
      <c r="L390" s="3"/>
      <c r="M390" s="3"/>
      <c r="N390" s="4">
        <f t="shared" si="10"/>
        <v>0</v>
      </c>
    </row>
    <row r="391" spans="2:14" ht="18" customHeight="1" x14ac:dyDescent="0.3">
      <c r="B391" s="16">
        <f t="shared" si="11"/>
        <v>386</v>
      </c>
      <c r="C391" s="45"/>
      <c r="D391" s="2"/>
      <c r="E391" s="3"/>
      <c r="F391" s="3"/>
      <c r="G391" s="3"/>
      <c r="H391" s="3"/>
      <c r="I391" s="42" cm="1">
        <f t="array" ref="I391">_xlfn.SWITCH(E391,"I","Sub-Junior","II","Sub-Junior", "III","Sub-Junior",0)</f>
        <v>0</v>
      </c>
      <c r="J391" s="42"/>
      <c r="K391" s="42"/>
      <c r="L391" s="3"/>
      <c r="M391" s="3"/>
      <c r="N391" s="4">
        <f t="shared" ref="N391:N454" si="12">IF(M391="Printed book",230,IF(M391="E-book",155,0))</f>
        <v>0</v>
      </c>
    </row>
    <row r="392" spans="2:14" ht="18" customHeight="1" x14ac:dyDescent="0.3">
      <c r="B392" s="16">
        <f t="shared" ref="B392:B455" si="13">B391+1</f>
        <v>387</v>
      </c>
      <c r="C392" s="45"/>
      <c r="D392" s="2"/>
      <c r="E392" s="3"/>
      <c r="F392" s="3"/>
      <c r="G392" s="3"/>
      <c r="H392" s="3"/>
      <c r="I392" s="42" cm="1">
        <f t="array" ref="I392">_xlfn.SWITCH(E392,"I","Sub-Junior","II","Sub-Junior", "III","Sub-Junior",0)</f>
        <v>0</v>
      </c>
      <c r="J392" s="42"/>
      <c r="K392" s="42"/>
      <c r="L392" s="3"/>
      <c r="M392" s="3"/>
      <c r="N392" s="4">
        <f t="shared" si="12"/>
        <v>0</v>
      </c>
    </row>
    <row r="393" spans="2:14" ht="18" customHeight="1" x14ac:dyDescent="0.3">
      <c r="B393" s="16">
        <f t="shared" si="13"/>
        <v>388</v>
      </c>
      <c r="C393" s="45"/>
      <c r="D393" s="2"/>
      <c r="E393" s="3"/>
      <c r="F393" s="3"/>
      <c r="G393" s="3"/>
      <c r="H393" s="3"/>
      <c r="I393" s="42" cm="1">
        <f t="array" ref="I393">_xlfn.SWITCH(E393,"I","Sub-Junior","II","Sub-Junior", "III","Sub-Junior",0)</f>
        <v>0</v>
      </c>
      <c r="J393" s="42"/>
      <c r="K393" s="42"/>
      <c r="L393" s="3"/>
      <c r="M393" s="3"/>
      <c r="N393" s="4">
        <f t="shared" si="12"/>
        <v>0</v>
      </c>
    </row>
    <row r="394" spans="2:14" ht="18" customHeight="1" x14ac:dyDescent="0.3">
      <c r="B394" s="16">
        <f t="shared" si="13"/>
        <v>389</v>
      </c>
      <c r="C394" s="45"/>
      <c r="D394" s="2"/>
      <c r="E394" s="3"/>
      <c r="F394" s="3"/>
      <c r="G394" s="3"/>
      <c r="H394" s="3"/>
      <c r="I394" s="42" cm="1">
        <f t="array" ref="I394">_xlfn.SWITCH(E394,"I","Sub-Junior","II","Sub-Junior", "III","Sub-Junior",0)</f>
        <v>0</v>
      </c>
      <c r="J394" s="42"/>
      <c r="K394" s="42"/>
      <c r="L394" s="3"/>
      <c r="M394" s="3"/>
      <c r="N394" s="4">
        <f t="shared" si="12"/>
        <v>0</v>
      </c>
    </row>
    <row r="395" spans="2:14" ht="18" customHeight="1" x14ac:dyDescent="0.3">
      <c r="B395" s="16">
        <f t="shared" si="13"/>
        <v>390</v>
      </c>
      <c r="C395" s="45"/>
      <c r="D395" s="2"/>
      <c r="E395" s="3"/>
      <c r="F395" s="3"/>
      <c r="G395" s="3"/>
      <c r="H395" s="3"/>
      <c r="I395" s="42" cm="1">
        <f t="array" ref="I395">_xlfn.SWITCH(E395,"I","Sub-Junior","II","Sub-Junior", "III","Sub-Junior",0)</f>
        <v>0</v>
      </c>
      <c r="J395" s="42"/>
      <c r="K395" s="42"/>
      <c r="L395" s="3"/>
      <c r="M395" s="3"/>
      <c r="N395" s="4">
        <f t="shared" si="12"/>
        <v>0</v>
      </c>
    </row>
    <row r="396" spans="2:14" ht="18" customHeight="1" x14ac:dyDescent="0.3">
      <c r="B396" s="16">
        <f t="shared" si="13"/>
        <v>391</v>
      </c>
      <c r="C396" s="45"/>
      <c r="D396" s="2"/>
      <c r="E396" s="3"/>
      <c r="F396" s="3"/>
      <c r="G396" s="3"/>
      <c r="H396" s="3"/>
      <c r="I396" s="42" cm="1">
        <f t="array" ref="I396">_xlfn.SWITCH(E396,"I","Sub-Junior","II","Sub-Junior", "III","Sub-Junior",0)</f>
        <v>0</v>
      </c>
      <c r="J396" s="42"/>
      <c r="K396" s="42"/>
      <c r="L396" s="3"/>
      <c r="M396" s="3"/>
      <c r="N396" s="4">
        <f t="shared" si="12"/>
        <v>0</v>
      </c>
    </row>
    <row r="397" spans="2:14" ht="18" customHeight="1" x14ac:dyDescent="0.3">
      <c r="B397" s="16">
        <f t="shared" si="13"/>
        <v>392</v>
      </c>
      <c r="C397" s="45"/>
      <c r="D397" s="2"/>
      <c r="E397" s="3"/>
      <c r="F397" s="3"/>
      <c r="G397" s="3"/>
      <c r="H397" s="3"/>
      <c r="I397" s="42" cm="1">
        <f t="array" ref="I397">_xlfn.SWITCH(E397,"I","Sub-Junior","II","Sub-Junior", "III","Sub-Junior",0)</f>
        <v>0</v>
      </c>
      <c r="J397" s="42"/>
      <c r="K397" s="42"/>
      <c r="L397" s="3"/>
      <c r="M397" s="3"/>
      <c r="N397" s="4">
        <f t="shared" si="12"/>
        <v>0</v>
      </c>
    </row>
    <row r="398" spans="2:14" ht="18" customHeight="1" x14ac:dyDescent="0.3">
      <c r="B398" s="16">
        <f t="shared" si="13"/>
        <v>393</v>
      </c>
      <c r="C398" s="45"/>
      <c r="D398" s="2"/>
      <c r="E398" s="3"/>
      <c r="F398" s="3"/>
      <c r="G398" s="3"/>
      <c r="H398" s="3"/>
      <c r="I398" s="42" cm="1">
        <f t="array" ref="I398">_xlfn.SWITCH(E398,"I","Sub-Junior","II","Sub-Junior", "III","Sub-Junior",0)</f>
        <v>0</v>
      </c>
      <c r="J398" s="42"/>
      <c r="K398" s="42"/>
      <c r="L398" s="3"/>
      <c r="M398" s="3"/>
      <c r="N398" s="4">
        <f t="shared" si="12"/>
        <v>0</v>
      </c>
    </row>
    <row r="399" spans="2:14" ht="18" customHeight="1" x14ac:dyDescent="0.3">
      <c r="B399" s="16">
        <f t="shared" si="13"/>
        <v>394</v>
      </c>
      <c r="C399" s="45"/>
      <c r="D399" s="2"/>
      <c r="E399" s="3"/>
      <c r="F399" s="3"/>
      <c r="G399" s="3"/>
      <c r="H399" s="3"/>
      <c r="I399" s="42" cm="1">
        <f t="array" ref="I399">_xlfn.SWITCH(E399,"I","Sub-Junior","II","Sub-Junior", "III","Sub-Junior",0)</f>
        <v>0</v>
      </c>
      <c r="J399" s="42"/>
      <c r="K399" s="42"/>
      <c r="L399" s="3"/>
      <c r="M399" s="3"/>
      <c r="N399" s="4">
        <f t="shared" si="12"/>
        <v>0</v>
      </c>
    </row>
    <row r="400" spans="2:14" ht="18" customHeight="1" x14ac:dyDescent="0.3">
      <c r="B400" s="16">
        <f t="shared" si="13"/>
        <v>395</v>
      </c>
      <c r="C400" s="45"/>
      <c r="D400" s="2"/>
      <c r="E400" s="3"/>
      <c r="F400" s="3"/>
      <c r="G400" s="3"/>
      <c r="H400" s="3"/>
      <c r="I400" s="42" cm="1">
        <f t="array" ref="I400">_xlfn.SWITCH(E400,"I","Sub-Junior","II","Sub-Junior", "III","Sub-Junior",0)</f>
        <v>0</v>
      </c>
      <c r="J400" s="42"/>
      <c r="K400" s="42"/>
      <c r="L400" s="3"/>
      <c r="M400" s="3"/>
      <c r="N400" s="4">
        <f t="shared" si="12"/>
        <v>0</v>
      </c>
    </row>
    <row r="401" spans="2:14" ht="18" customHeight="1" x14ac:dyDescent="0.3">
      <c r="B401" s="16">
        <f t="shared" si="13"/>
        <v>396</v>
      </c>
      <c r="C401" s="45"/>
      <c r="D401" s="2"/>
      <c r="E401" s="3"/>
      <c r="F401" s="3"/>
      <c r="G401" s="3"/>
      <c r="H401" s="3"/>
      <c r="I401" s="42" cm="1">
        <f t="array" ref="I401">_xlfn.SWITCH(E401,"I","Sub-Junior","II","Sub-Junior", "III","Sub-Junior",0)</f>
        <v>0</v>
      </c>
      <c r="J401" s="42"/>
      <c r="K401" s="42"/>
      <c r="L401" s="3"/>
      <c r="M401" s="3"/>
      <c r="N401" s="4">
        <f t="shared" si="12"/>
        <v>0</v>
      </c>
    </row>
    <row r="402" spans="2:14" ht="18" customHeight="1" x14ac:dyDescent="0.3">
      <c r="B402" s="16">
        <f t="shared" si="13"/>
        <v>397</v>
      </c>
      <c r="C402" s="45"/>
      <c r="D402" s="2"/>
      <c r="E402" s="3"/>
      <c r="F402" s="3"/>
      <c r="G402" s="3"/>
      <c r="H402" s="3"/>
      <c r="I402" s="42" cm="1">
        <f t="array" ref="I402">_xlfn.SWITCH(E402,"I","Sub-Junior","II","Sub-Junior", "III","Sub-Junior",0)</f>
        <v>0</v>
      </c>
      <c r="J402" s="42"/>
      <c r="K402" s="42"/>
      <c r="L402" s="3"/>
      <c r="M402" s="3"/>
      <c r="N402" s="4">
        <f t="shared" si="12"/>
        <v>0</v>
      </c>
    </row>
    <row r="403" spans="2:14" ht="18" customHeight="1" x14ac:dyDescent="0.3">
      <c r="B403" s="16">
        <f t="shared" si="13"/>
        <v>398</v>
      </c>
      <c r="C403" s="45"/>
      <c r="D403" s="2"/>
      <c r="E403" s="3"/>
      <c r="F403" s="3"/>
      <c r="G403" s="3"/>
      <c r="H403" s="3"/>
      <c r="I403" s="42" cm="1">
        <f t="array" ref="I403">_xlfn.SWITCH(E403,"I","Sub-Junior","II","Sub-Junior", "III","Sub-Junior",0)</f>
        <v>0</v>
      </c>
      <c r="J403" s="42"/>
      <c r="K403" s="42"/>
      <c r="L403" s="3"/>
      <c r="M403" s="3"/>
      <c r="N403" s="4">
        <f t="shared" si="12"/>
        <v>0</v>
      </c>
    </row>
    <row r="404" spans="2:14" ht="18" customHeight="1" x14ac:dyDescent="0.3">
      <c r="B404" s="16">
        <f t="shared" si="13"/>
        <v>399</v>
      </c>
      <c r="C404" s="45"/>
      <c r="D404" s="2"/>
      <c r="E404" s="3"/>
      <c r="F404" s="3"/>
      <c r="G404" s="3"/>
      <c r="H404" s="3"/>
      <c r="I404" s="42" cm="1">
        <f t="array" ref="I404">_xlfn.SWITCH(E404,"I","Sub-Junior","II","Sub-Junior", "III","Sub-Junior",0)</f>
        <v>0</v>
      </c>
      <c r="J404" s="42"/>
      <c r="K404" s="42"/>
      <c r="L404" s="3"/>
      <c r="M404" s="3"/>
      <c r="N404" s="4">
        <f t="shared" si="12"/>
        <v>0</v>
      </c>
    </row>
    <row r="405" spans="2:14" ht="18" customHeight="1" x14ac:dyDescent="0.3">
      <c r="B405" s="16">
        <f t="shared" si="13"/>
        <v>400</v>
      </c>
      <c r="C405" s="45"/>
      <c r="D405" s="2"/>
      <c r="E405" s="3"/>
      <c r="F405" s="3"/>
      <c r="G405" s="3"/>
      <c r="H405" s="3"/>
      <c r="I405" s="42" cm="1">
        <f t="array" ref="I405">_xlfn.SWITCH(E405,"I","Sub-Junior","II","Sub-Junior", "III","Sub-Junior",0)</f>
        <v>0</v>
      </c>
      <c r="J405" s="42"/>
      <c r="K405" s="42"/>
      <c r="L405" s="3"/>
      <c r="M405" s="3"/>
      <c r="N405" s="4">
        <f t="shared" si="12"/>
        <v>0</v>
      </c>
    </row>
    <row r="406" spans="2:14" ht="18" customHeight="1" x14ac:dyDescent="0.3">
      <c r="B406" s="16">
        <f t="shared" si="13"/>
        <v>401</v>
      </c>
      <c r="C406" s="45"/>
      <c r="D406" s="2"/>
      <c r="E406" s="3"/>
      <c r="F406" s="3"/>
      <c r="G406" s="3"/>
      <c r="H406" s="3"/>
      <c r="I406" s="42" cm="1">
        <f t="array" ref="I406">_xlfn.SWITCH(E406,"I","Sub-Junior","II","Sub-Junior", "III","Sub-Junior",0)</f>
        <v>0</v>
      </c>
      <c r="J406" s="42"/>
      <c r="K406" s="42"/>
      <c r="L406" s="3"/>
      <c r="M406" s="3"/>
      <c r="N406" s="4">
        <f t="shared" si="12"/>
        <v>0</v>
      </c>
    </row>
    <row r="407" spans="2:14" ht="18" customHeight="1" x14ac:dyDescent="0.3">
      <c r="B407" s="16">
        <f t="shared" si="13"/>
        <v>402</v>
      </c>
      <c r="C407" s="45"/>
      <c r="D407" s="2"/>
      <c r="E407" s="3"/>
      <c r="F407" s="3"/>
      <c r="G407" s="3"/>
      <c r="H407" s="3"/>
      <c r="I407" s="42" cm="1">
        <f t="array" ref="I407">_xlfn.SWITCH(E407,"I","Sub-Junior","II","Sub-Junior", "III","Sub-Junior",0)</f>
        <v>0</v>
      </c>
      <c r="J407" s="42"/>
      <c r="K407" s="42"/>
      <c r="L407" s="3"/>
      <c r="M407" s="3"/>
      <c r="N407" s="4">
        <f t="shared" si="12"/>
        <v>0</v>
      </c>
    </row>
    <row r="408" spans="2:14" ht="18" customHeight="1" x14ac:dyDescent="0.3">
      <c r="B408" s="16">
        <f t="shared" si="13"/>
        <v>403</v>
      </c>
      <c r="C408" s="45"/>
      <c r="D408" s="2"/>
      <c r="E408" s="3"/>
      <c r="F408" s="3"/>
      <c r="G408" s="3"/>
      <c r="H408" s="3"/>
      <c r="I408" s="42" cm="1">
        <f t="array" ref="I408">_xlfn.SWITCH(E408,"I","Sub-Junior","II","Sub-Junior", "III","Sub-Junior",0)</f>
        <v>0</v>
      </c>
      <c r="J408" s="42"/>
      <c r="K408" s="42"/>
      <c r="L408" s="3"/>
      <c r="M408" s="3"/>
      <c r="N408" s="4">
        <f t="shared" si="12"/>
        <v>0</v>
      </c>
    </row>
    <row r="409" spans="2:14" ht="18" customHeight="1" x14ac:dyDescent="0.3">
      <c r="B409" s="16">
        <f t="shared" si="13"/>
        <v>404</v>
      </c>
      <c r="C409" s="45"/>
      <c r="D409" s="2"/>
      <c r="E409" s="3"/>
      <c r="F409" s="3"/>
      <c r="G409" s="3"/>
      <c r="H409" s="3"/>
      <c r="I409" s="42" cm="1">
        <f t="array" ref="I409">_xlfn.SWITCH(E409,"I","Sub-Junior","II","Sub-Junior", "III","Sub-Junior",0)</f>
        <v>0</v>
      </c>
      <c r="J409" s="42"/>
      <c r="K409" s="42"/>
      <c r="L409" s="3"/>
      <c r="M409" s="3"/>
      <c r="N409" s="4">
        <f t="shared" si="12"/>
        <v>0</v>
      </c>
    </row>
    <row r="410" spans="2:14" ht="18" customHeight="1" x14ac:dyDescent="0.3">
      <c r="B410" s="16">
        <f t="shared" si="13"/>
        <v>405</v>
      </c>
      <c r="C410" s="45"/>
      <c r="D410" s="2"/>
      <c r="E410" s="3"/>
      <c r="F410" s="3"/>
      <c r="G410" s="3"/>
      <c r="H410" s="3"/>
      <c r="I410" s="42" cm="1">
        <f t="array" ref="I410">_xlfn.SWITCH(E410,"I","Sub-Junior","II","Sub-Junior", "III","Sub-Junior",0)</f>
        <v>0</v>
      </c>
      <c r="J410" s="42"/>
      <c r="K410" s="42"/>
      <c r="L410" s="3"/>
      <c r="M410" s="3"/>
      <c r="N410" s="4">
        <f t="shared" si="12"/>
        <v>0</v>
      </c>
    </row>
    <row r="411" spans="2:14" ht="18" customHeight="1" x14ac:dyDescent="0.3">
      <c r="B411" s="16">
        <f t="shared" si="13"/>
        <v>406</v>
      </c>
      <c r="C411" s="45"/>
      <c r="D411" s="2"/>
      <c r="E411" s="3"/>
      <c r="F411" s="3"/>
      <c r="G411" s="3"/>
      <c r="H411" s="3"/>
      <c r="I411" s="42" cm="1">
        <f t="array" ref="I411">_xlfn.SWITCH(E411,"I","Sub-Junior","II","Sub-Junior", "III","Sub-Junior",0)</f>
        <v>0</v>
      </c>
      <c r="J411" s="42"/>
      <c r="K411" s="42"/>
      <c r="L411" s="3"/>
      <c r="M411" s="3"/>
      <c r="N411" s="4">
        <f t="shared" si="12"/>
        <v>0</v>
      </c>
    </row>
    <row r="412" spans="2:14" ht="18" customHeight="1" x14ac:dyDescent="0.3">
      <c r="B412" s="16">
        <f t="shared" si="13"/>
        <v>407</v>
      </c>
      <c r="C412" s="45"/>
      <c r="D412" s="2"/>
      <c r="E412" s="3"/>
      <c r="F412" s="3"/>
      <c r="G412" s="3"/>
      <c r="H412" s="3"/>
      <c r="I412" s="42" cm="1">
        <f t="array" ref="I412">_xlfn.SWITCH(E412,"I","Sub-Junior","II","Sub-Junior", "III","Sub-Junior",0)</f>
        <v>0</v>
      </c>
      <c r="J412" s="42"/>
      <c r="K412" s="42"/>
      <c r="L412" s="3"/>
      <c r="M412" s="3"/>
      <c r="N412" s="4">
        <f t="shared" si="12"/>
        <v>0</v>
      </c>
    </row>
    <row r="413" spans="2:14" ht="18" customHeight="1" x14ac:dyDescent="0.3">
      <c r="B413" s="16">
        <f t="shared" si="13"/>
        <v>408</v>
      </c>
      <c r="C413" s="45"/>
      <c r="D413" s="2"/>
      <c r="E413" s="3"/>
      <c r="F413" s="3"/>
      <c r="G413" s="3"/>
      <c r="H413" s="3"/>
      <c r="I413" s="42" cm="1">
        <f t="array" ref="I413">_xlfn.SWITCH(E413,"I","Sub-Junior","II","Sub-Junior", "III","Sub-Junior",0)</f>
        <v>0</v>
      </c>
      <c r="J413" s="42"/>
      <c r="K413" s="42"/>
      <c r="L413" s="3"/>
      <c r="M413" s="3"/>
      <c r="N413" s="4">
        <f t="shared" si="12"/>
        <v>0</v>
      </c>
    </row>
    <row r="414" spans="2:14" ht="18" customHeight="1" x14ac:dyDescent="0.3">
      <c r="B414" s="16">
        <f t="shared" si="13"/>
        <v>409</v>
      </c>
      <c r="C414" s="45"/>
      <c r="D414" s="2"/>
      <c r="E414" s="3"/>
      <c r="F414" s="3"/>
      <c r="G414" s="3"/>
      <c r="H414" s="3"/>
      <c r="I414" s="42" cm="1">
        <f t="array" ref="I414">_xlfn.SWITCH(E414,"I","Sub-Junior","II","Sub-Junior", "III","Sub-Junior",0)</f>
        <v>0</v>
      </c>
      <c r="J414" s="42"/>
      <c r="K414" s="42"/>
      <c r="L414" s="3"/>
      <c r="M414" s="3"/>
      <c r="N414" s="4">
        <f t="shared" si="12"/>
        <v>0</v>
      </c>
    </row>
    <row r="415" spans="2:14" ht="18" customHeight="1" x14ac:dyDescent="0.3">
      <c r="B415" s="16">
        <f t="shared" si="13"/>
        <v>410</v>
      </c>
      <c r="C415" s="45"/>
      <c r="D415" s="2"/>
      <c r="E415" s="3"/>
      <c r="F415" s="3"/>
      <c r="G415" s="3"/>
      <c r="H415" s="3"/>
      <c r="I415" s="42" cm="1">
        <f t="array" ref="I415">_xlfn.SWITCH(E415,"I","Sub-Junior","II","Sub-Junior", "III","Sub-Junior",0)</f>
        <v>0</v>
      </c>
      <c r="J415" s="42"/>
      <c r="K415" s="42"/>
      <c r="L415" s="3"/>
      <c r="M415" s="3"/>
      <c r="N415" s="4">
        <f t="shared" si="12"/>
        <v>0</v>
      </c>
    </row>
    <row r="416" spans="2:14" ht="18" customHeight="1" x14ac:dyDescent="0.3">
      <c r="B416" s="16">
        <f t="shared" si="13"/>
        <v>411</v>
      </c>
      <c r="C416" s="45"/>
      <c r="D416" s="2"/>
      <c r="E416" s="3"/>
      <c r="F416" s="3"/>
      <c r="G416" s="3"/>
      <c r="H416" s="3"/>
      <c r="I416" s="42" cm="1">
        <f t="array" ref="I416">_xlfn.SWITCH(E416,"I","Sub-Junior","II","Sub-Junior", "III","Sub-Junior",0)</f>
        <v>0</v>
      </c>
      <c r="J416" s="42"/>
      <c r="K416" s="42"/>
      <c r="L416" s="3"/>
      <c r="M416" s="3"/>
      <c r="N416" s="4">
        <f t="shared" si="12"/>
        <v>0</v>
      </c>
    </row>
    <row r="417" spans="2:14" ht="18" customHeight="1" x14ac:dyDescent="0.3">
      <c r="B417" s="16">
        <f t="shared" si="13"/>
        <v>412</v>
      </c>
      <c r="C417" s="45"/>
      <c r="D417" s="2"/>
      <c r="E417" s="3"/>
      <c r="F417" s="3"/>
      <c r="G417" s="3"/>
      <c r="H417" s="3"/>
      <c r="I417" s="42" cm="1">
        <f t="array" ref="I417">_xlfn.SWITCH(E417,"I","Sub-Junior","II","Sub-Junior", "III","Sub-Junior",0)</f>
        <v>0</v>
      </c>
      <c r="J417" s="42"/>
      <c r="K417" s="42"/>
      <c r="L417" s="3"/>
      <c r="M417" s="3"/>
      <c r="N417" s="4">
        <f t="shared" si="12"/>
        <v>0</v>
      </c>
    </row>
    <row r="418" spans="2:14" ht="18" customHeight="1" x14ac:dyDescent="0.3">
      <c r="B418" s="16">
        <f t="shared" si="13"/>
        <v>413</v>
      </c>
      <c r="C418" s="45"/>
      <c r="D418" s="2"/>
      <c r="E418" s="3"/>
      <c r="F418" s="3"/>
      <c r="G418" s="3"/>
      <c r="H418" s="3"/>
      <c r="I418" s="42" cm="1">
        <f t="array" ref="I418">_xlfn.SWITCH(E418,"I","Sub-Junior","II","Sub-Junior", "III","Sub-Junior",0)</f>
        <v>0</v>
      </c>
      <c r="J418" s="42"/>
      <c r="K418" s="42"/>
      <c r="L418" s="3"/>
      <c r="M418" s="3"/>
      <c r="N418" s="4">
        <f t="shared" si="12"/>
        <v>0</v>
      </c>
    </row>
    <row r="419" spans="2:14" ht="18" customHeight="1" x14ac:dyDescent="0.3">
      <c r="B419" s="16">
        <f t="shared" si="13"/>
        <v>414</v>
      </c>
      <c r="C419" s="45"/>
      <c r="D419" s="2"/>
      <c r="E419" s="3"/>
      <c r="F419" s="3"/>
      <c r="G419" s="3"/>
      <c r="H419" s="3"/>
      <c r="I419" s="42" cm="1">
        <f t="array" ref="I419">_xlfn.SWITCH(E419,"I","Sub-Junior","II","Sub-Junior", "III","Sub-Junior",0)</f>
        <v>0</v>
      </c>
      <c r="J419" s="42"/>
      <c r="K419" s="42"/>
      <c r="L419" s="3"/>
      <c r="M419" s="3"/>
      <c r="N419" s="4">
        <f t="shared" si="12"/>
        <v>0</v>
      </c>
    </row>
    <row r="420" spans="2:14" ht="18" customHeight="1" x14ac:dyDescent="0.3">
      <c r="B420" s="16">
        <f t="shared" si="13"/>
        <v>415</v>
      </c>
      <c r="C420" s="45"/>
      <c r="D420" s="2"/>
      <c r="E420" s="3"/>
      <c r="F420" s="3"/>
      <c r="G420" s="3"/>
      <c r="H420" s="3"/>
      <c r="I420" s="42" cm="1">
        <f t="array" ref="I420">_xlfn.SWITCH(E420,"I","Sub-Junior","II","Sub-Junior", "III","Sub-Junior",0)</f>
        <v>0</v>
      </c>
      <c r="J420" s="42"/>
      <c r="K420" s="42"/>
      <c r="L420" s="3"/>
      <c r="M420" s="3"/>
      <c r="N420" s="4">
        <f t="shared" si="12"/>
        <v>0</v>
      </c>
    </row>
    <row r="421" spans="2:14" ht="18" customHeight="1" x14ac:dyDescent="0.3">
      <c r="B421" s="16">
        <f t="shared" si="13"/>
        <v>416</v>
      </c>
      <c r="C421" s="45"/>
      <c r="D421" s="2"/>
      <c r="E421" s="3"/>
      <c r="F421" s="3"/>
      <c r="G421" s="3"/>
      <c r="H421" s="3"/>
      <c r="I421" s="42" cm="1">
        <f t="array" ref="I421">_xlfn.SWITCH(E421,"I","Sub-Junior","II","Sub-Junior", "III","Sub-Junior",0)</f>
        <v>0</v>
      </c>
      <c r="J421" s="42"/>
      <c r="K421" s="42"/>
      <c r="L421" s="3"/>
      <c r="M421" s="3"/>
      <c r="N421" s="4">
        <f t="shared" si="12"/>
        <v>0</v>
      </c>
    </row>
    <row r="422" spans="2:14" ht="18" customHeight="1" x14ac:dyDescent="0.3">
      <c r="B422" s="16">
        <f t="shared" si="13"/>
        <v>417</v>
      </c>
      <c r="C422" s="45"/>
      <c r="D422" s="2"/>
      <c r="E422" s="3"/>
      <c r="F422" s="3"/>
      <c r="G422" s="3"/>
      <c r="H422" s="3"/>
      <c r="I422" s="42" cm="1">
        <f t="array" ref="I422">_xlfn.SWITCH(E422,"I","Sub-Junior","II","Sub-Junior", "III","Sub-Junior",0)</f>
        <v>0</v>
      </c>
      <c r="J422" s="42"/>
      <c r="K422" s="42"/>
      <c r="L422" s="3"/>
      <c r="M422" s="3"/>
      <c r="N422" s="4">
        <f t="shared" si="12"/>
        <v>0</v>
      </c>
    </row>
    <row r="423" spans="2:14" ht="18" customHeight="1" x14ac:dyDescent="0.3">
      <c r="B423" s="16">
        <f t="shared" si="13"/>
        <v>418</v>
      </c>
      <c r="C423" s="45"/>
      <c r="D423" s="2"/>
      <c r="E423" s="3"/>
      <c r="F423" s="3"/>
      <c r="G423" s="3"/>
      <c r="H423" s="3"/>
      <c r="I423" s="42" cm="1">
        <f t="array" ref="I423">_xlfn.SWITCH(E423,"I","Sub-Junior","II","Sub-Junior", "III","Sub-Junior",0)</f>
        <v>0</v>
      </c>
      <c r="J423" s="42"/>
      <c r="K423" s="42"/>
      <c r="L423" s="3"/>
      <c r="M423" s="3"/>
      <c r="N423" s="4">
        <f t="shared" si="12"/>
        <v>0</v>
      </c>
    </row>
    <row r="424" spans="2:14" ht="18" customHeight="1" x14ac:dyDescent="0.3">
      <c r="B424" s="16">
        <f t="shared" si="13"/>
        <v>419</v>
      </c>
      <c r="C424" s="45"/>
      <c r="D424" s="2"/>
      <c r="E424" s="3"/>
      <c r="F424" s="3"/>
      <c r="G424" s="3"/>
      <c r="H424" s="3"/>
      <c r="I424" s="42" cm="1">
        <f t="array" ref="I424">_xlfn.SWITCH(E424,"I","Sub-Junior","II","Sub-Junior", "III","Sub-Junior",0)</f>
        <v>0</v>
      </c>
      <c r="J424" s="42"/>
      <c r="K424" s="42"/>
      <c r="L424" s="3"/>
      <c r="M424" s="3"/>
      <c r="N424" s="4">
        <f t="shared" si="12"/>
        <v>0</v>
      </c>
    </row>
    <row r="425" spans="2:14" ht="18" customHeight="1" x14ac:dyDescent="0.3">
      <c r="B425" s="16">
        <f t="shared" si="13"/>
        <v>420</v>
      </c>
      <c r="C425" s="45"/>
      <c r="D425" s="2"/>
      <c r="E425" s="3"/>
      <c r="F425" s="3"/>
      <c r="G425" s="3"/>
      <c r="H425" s="3"/>
      <c r="I425" s="42" cm="1">
        <f t="array" ref="I425">_xlfn.SWITCH(E425,"I","Sub-Junior","II","Sub-Junior", "III","Sub-Junior",0)</f>
        <v>0</v>
      </c>
      <c r="J425" s="42"/>
      <c r="K425" s="42"/>
      <c r="L425" s="3"/>
      <c r="M425" s="3"/>
      <c r="N425" s="4">
        <f t="shared" si="12"/>
        <v>0</v>
      </c>
    </row>
    <row r="426" spans="2:14" ht="18" customHeight="1" x14ac:dyDescent="0.3">
      <c r="B426" s="16">
        <f t="shared" si="13"/>
        <v>421</v>
      </c>
      <c r="C426" s="45"/>
      <c r="D426" s="2"/>
      <c r="E426" s="3"/>
      <c r="F426" s="3"/>
      <c r="G426" s="3"/>
      <c r="H426" s="3"/>
      <c r="I426" s="42" cm="1">
        <f t="array" ref="I426">_xlfn.SWITCH(E426,"I","Sub-Junior","II","Sub-Junior", "III","Sub-Junior",0)</f>
        <v>0</v>
      </c>
      <c r="J426" s="42"/>
      <c r="K426" s="42"/>
      <c r="L426" s="3"/>
      <c r="M426" s="3"/>
      <c r="N426" s="4">
        <f t="shared" si="12"/>
        <v>0</v>
      </c>
    </row>
    <row r="427" spans="2:14" ht="18" customHeight="1" x14ac:dyDescent="0.3">
      <c r="B427" s="16">
        <f t="shared" si="13"/>
        <v>422</v>
      </c>
      <c r="C427" s="45"/>
      <c r="D427" s="2"/>
      <c r="E427" s="3"/>
      <c r="F427" s="3"/>
      <c r="G427" s="3"/>
      <c r="H427" s="3"/>
      <c r="I427" s="42" cm="1">
        <f t="array" ref="I427">_xlfn.SWITCH(E427,"I","Sub-Junior","II","Sub-Junior", "III","Sub-Junior",0)</f>
        <v>0</v>
      </c>
      <c r="J427" s="42"/>
      <c r="K427" s="42"/>
      <c r="L427" s="3"/>
      <c r="M427" s="3"/>
      <c r="N427" s="4">
        <f t="shared" si="12"/>
        <v>0</v>
      </c>
    </row>
    <row r="428" spans="2:14" ht="18" customHeight="1" x14ac:dyDescent="0.3">
      <c r="B428" s="16">
        <f t="shared" si="13"/>
        <v>423</v>
      </c>
      <c r="C428" s="45"/>
      <c r="D428" s="2"/>
      <c r="E428" s="3"/>
      <c r="F428" s="3"/>
      <c r="G428" s="3"/>
      <c r="H428" s="3"/>
      <c r="I428" s="42" cm="1">
        <f t="array" ref="I428">_xlfn.SWITCH(E428,"I","Sub-Junior","II","Sub-Junior", "III","Sub-Junior",0)</f>
        <v>0</v>
      </c>
      <c r="J428" s="42"/>
      <c r="K428" s="42"/>
      <c r="L428" s="3"/>
      <c r="M428" s="3"/>
      <c r="N428" s="4">
        <f t="shared" si="12"/>
        <v>0</v>
      </c>
    </row>
    <row r="429" spans="2:14" ht="18" customHeight="1" x14ac:dyDescent="0.3">
      <c r="B429" s="16">
        <f t="shared" si="13"/>
        <v>424</v>
      </c>
      <c r="C429" s="45"/>
      <c r="D429" s="2"/>
      <c r="E429" s="3"/>
      <c r="F429" s="3"/>
      <c r="G429" s="3"/>
      <c r="H429" s="3"/>
      <c r="I429" s="42" cm="1">
        <f t="array" ref="I429">_xlfn.SWITCH(E429,"I","Sub-Junior","II","Sub-Junior", "III","Sub-Junior",0)</f>
        <v>0</v>
      </c>
      <c r="J429" s="42"/>
      <c r="K429" s="42"/>
      <c r="L429" s="3"/>
      <c r="M429" s="3"/>
      <c r="N429" s="4">
        <f t="shared" si="12"/>
        <v>0</v>
      </c>
    </row>
    <row r="430" spans="2:14" ht="18" customHeight="1" x14ac:dyDescent="0.3">
      <c r="B430" s="16">
        <f t="shared" si="13"/>
        <v>425</v>
      </c>
      <c r="C430" s="45"/>
      <c r="D430" s="2"/>
      <c r="E430" s="3"/>
      <c r="F430" s="3"/>
      <c r="G430" s="3"/>
      <c r="H430" s="3"/>
      <c r="I430" s="42" cm="1">
        <f t="array" ref="I430">_xlfn.SWITCH(E430,"I","Sub-Junior","II","Sub-Junior", "III","Sub-Junior",0)</f>
        <v>0</v>
      </c>
      <c r="J430" s="42"/>
      <c r="K430" s="42"/>
      <c r="L430" s="3"/>
      <c r="M430" s="3"/>
      <c r="N430" s="4">
        <f t="shared" si="12"/>
        <v>0</v>
      </c>
    </row>
    <row r="431" spans="2:14" ht="18" customHeight="1" x14ac:dyDescent="0.3">
      <c r="B431" s="16">
        <f t="shared" si="13"/>
        <v>426</v>
      </c>
      <c r="C431" s="45"/>
      <c r="D431" s="2"/>
      <c r="E431" s="3"/>
      <c r="F431" s="3"/>
      <c r="G431" s="3"/>
      <c r="H431" s="3"/>
      <c r="I431" s="42" cm="1">
        <f t="array" ref="I431">_xlfn.SWITCH(E431,"I","Sub-Junior","II","Sub-Junior", "III","Sub-Junior",0)</f>
        <v>0</v>
      </c>
      <c r="J431" s="42"/>
      <c r="K431" s="42"/>
      <c r="L431" s="3"/>
      <c r="M431" s="3"/>
      <c r="N431" s="4">
        <f t="shared" si="12"/>
        <v>0</v>
      </c>
    </row>
    <row r="432" spans="2:14" ht="18" customHeight="1" x14ac:dyDescent="0.3">
      <c r="B432" s="16">
        <f t="shared" si="13"/>
        <v>427</v>
      </c>
      <c r="C432" s="45"/>
      <c r="D432" s="2"/>
      <c r="E432" s="3"/>
      <c r="F432" s="3"/>
      <c r="G432" s="3"/>
      <c r="H432" s="3"/>
      <c r="I432" s="42" cm="1">
        <f t="array" ref="I432">_xlfn.SWITCH(E432,"I","Sub-Junior","II","Sub-Junior", "III","Sub-Junior",0)</f>
        <v>0</v>
      </c>
      <c r="J432" s="42"/>
      <c r="K432" s="42"/>
      <c r="L432" s="3"/>
      <c r="M432" s="3"/>
      <c r="N432" s="4">
        <f t="shared" si="12"/>
        <v>0</v>
      </c>
    </row>
    <row r="433" spans="2:14" ht="18" customHeight="1" x14ac:dyDescent="0.3">
      <c r="B433" s="16">
        <f t="shared" si="13"/>
        <v>428</v>
      </c>
      <c r="C433" s="45"/>
      <c r="D433" s="2"/>
      <c r="E433" s="3"/>
      <c r="F433" s="3"/>
      <c r="G433" s="3"/>
      <c r="H433" s="3"/>
      <c r="I433" s="42" cm="1">
        <f t="array" ref="I433">_xlfn.SWITCH(E433,"I","Sub-Junior","II","Sub-Junior", "III","Sub-Junior",0)</f>
        <v>0</v>
      </c>
      <c r="J433" s="42"/>
      <c r="K433" s="42"/>
      <c r="L433" s="3"/>
      <c r="M433" s="3"/>
      <c r="N433" s="4">
        <f t="shared" si="12"/>
        <v>0</v>
      </c>
    </row>
    <row r="434" spans="2:14" ht="18" customHeight="1" x14ac:dyDescent="0.3">
      <c r="B434" s="16">
        <f t="shared" si="13"/>
        <v>429</v>
      </c>
      <c r="C434" s="45"/>
      <c r="D434" s="2"/>
      <c r="E434" s="3"/>
      <c r="F434" s="3"/>
      <c r="G434" s="3"/>
      <c r="H434" s="3"/>
      <c r="I434" s="42" cm="1">
        <f t="array" ref="I434">_xlfn.SWITCH(E434,"I","Sub-Junior","II","Sub-Junior", "III","Sub-Junior",0)</f>
        <v>0</v>
      </c>
      <c r="J434" s="42"/>
      <c r="K434" s="42"/>
      <c r="L434" s="3"/>
      <c r="M434" s="3"/>
      <c r="N434" s="4">
        <f t="shared" si="12"/>
        <v>0</v>
      </c>
    </row>
    <row r="435" spans="2:14" ht="18" customHeight="1" x14ac:dyDescent="0.3">
      <c r="B435" s="16">
        <f t="shared" si="13"/>
        <v>430</v>
      </c>
      <c r="C435" s="45"/>
      <c r="D435" s="2"/>
      <c r="E435" s="3"/>
      <c r="F435" s="3"/>
      <c r="G435" s="3"/>
      <c r="H435" s="3"/>
      <c r="I435" s="42" cm="1">
        <f t="array" ref="I435">_xlfn.SWITCH(E435,"I","Sub-Junior","II","Sub-Junior", "III","Sub-Junior",0)</f>
        <v>0</v>
      </c>
      <c r="J435" s="42"/>
      <c r="K435" s="42"/>
      <c r="L435" s="3"/>
      <c r="M435" s="3"/>
      <c r="N435" s="4">
        <f t="shared" si="12"/>
        <v>0</v>
      </c>
    </row>
    <row r="436" spans="2:14" ht="18" customHeight="1" x14ac:dyDescent="0.3">
      <c r="B436" s="16">
        <f t="shared" si="13"/>
        <v>431</v>
      </c>
      <c r="C436" s="45"/>
      <c r="D436" s="2"/>
      <c r="E436" s="3"/>
      <c r="F436" s="3"/>
      <c r="G436" s="3"/>
      <c r="H436" s="3"/>
      <c r="I436" s="42" cm="1">
        <f t="array" ref="I436">_xlfn.SWITCH(E436,"I","Sub-Junior","II","Sub-Junior", "III","Sub-Junior",0)</f>
        <v>0</v>
      </c>
      <c r="J436" s="42"/>
      <c r="K436" s="42"/>
      <c r="L436" s="3"/>
      <c r="M436" s="3"/>
      <c r="N436" s="4">
        <f t="shared" si="12"/>
        <v>0</v>
      </c>
    </row>
    <row r="437" spans="2:14" ht="18" customHeight="1" x14ac:dyDescent="0.3">
      <c r="B437" s="16">
        <f t="shared" si="13"/>
        <v>432</v>
      </c>
      <c r="C437" s="45"/>
      <c r="D437" s="2"/>
      <c r="E437" s="3"/>
      <c r="F437" s="3"/>
      <c r="G437" s="3"/>
      <c r="H437" s="3"/>
      <c r="I437" s="42" cm="1">
        <f t="array" ref="I437">_xlfn.SWITCH(E437,"I","Sub-Junior","II","Sub-Junior", "III","Sub-Junior",0)</f>
        <v>0</v>
      </c>
      <c r="J437" s="42"/>
      <c r="K437" s="42"/>
      <c r="L437" s="3"/>
      <c r="M437" s="3"/>
      <c r="N437" s="4">
        <f t="shared" si="12"/>
        <v>0</v>
      </c>
    </row>
    <row r="438" spans="2:14" ht="18" customHeight="1" x14ac:dyDescent="0.3">
      <c r="B438" s="16">
        <f t="shared" si="13"/>
        <v>433</v>
      </c>
      <c r="C438" s="45"/>
      <c r="D438" s="2"/>
      <c r="E438" s="3"/>
      <c r="F438" s="3"/>
      <c r="G438" s="3"/>
      <c r="H438" s="3"/>
      <c r="I438" s="42" cm="1">
        <f t="array" ref="I438">_xlfn.SWITCH(E438,"I","Sub-Junior","II","Sub-Junior", "III","Sub-Junior",0)</f>
        <v>0</v>
      </c>
      <c r="J438" s="42"/>
      <c r="K438" s="42"/>
      <c r="L438" s="3"/>
      <c r="M438" s="3"/>
      <c r="N438" s="4">
        <f t="shared" si="12"/>
        <v>0</v>
      </c>
    </row>
    <row r="439" spans="2:14" ht="18" customHeight="1" x14ac:dyDescent="0.3">
      <c r="B439" s="16">
        <f t="shared" si="13"/>
        <v>434</v>
      </c>
      <c r="C439" s="45"/>
      <c r="D439" s="2"/>
      <c r="E439" s="3"/>
      <c r="F439" s="3"/>
      <c r="G439" s="3"/>
      <c r="H439" s="3"/>
      <c r="I439" s="42" cm="1">
        <f t="array" ref="I439">_xlfn.SWITCH(E439,"I","Sub-Junior","II","Sub-Junior", "III","Sub-Junior",0)</f>
        <v>0</v>
      </c>
      <c r="J439" s="42"/>
      <c r="K439" s="42"/>
      <c r="L439" s="3"/>
      <c r="M439" s="3"/>
      <c r="N439" s="4">
        <f t="shared" si="12"/>
        <v>0</v>
      </c>
    </row>
    <row r="440" spans="2:14" ht="18" customHeight="1" x14ac:dyDescent="0.3">
      <c r="B440" s="16">
        <f t="shared" si="13"/>
        <v>435</v>
      </c>
      <c r="C440" s="45"/>
      <c r="D440" s="2"/>
      <c r="E440" s="3"/>
      <c r="F440" s="3"/>
      <c r="G440" s="3"/>
      <c r="H440" s="3"/>
      <c r="I440" s="42" cm="1">
        <f t="array" ref="I440">_xlfn.SWITCH(E440,"I","Sub-Junior","II","Sub-Junior", "III","Sub-Junior",0)</f>
        <v>0</v>
      </c>
      <c r="J440" s="42"/>
      <c r="K440" s="42"/>
      <c r="L440" s="3"/>
      <c r="M440" s="3"/>
      <c r="N440" s="4">
        <f t="shared" si="12"/>
        <v>0</v>
      </c>
    </row>
    <row r="441" spans="2:14" ht="18" customHeight="1" x14ac:dyDescent="0.3">
      <c r="B441" s="16">
        <f t="shared" si="13"/>
        <v>436</v>
      </c>
      <c r="C441" s="45"/>
      <c r="D441" s="2"/>
      <c r="E441" s="3"/>
      <c r="F441" s="3"/>
      <c r="G441" s="3"/>
      <c r="H441" s="3"/>
      <c r="I441" s="42" cm="1">
        <f t="array" ref="I441">_xlfn.SWITCH(E441,"I","Sub-Junior","II","Sub-Junior", "III","Sub-Junior",0)</f>
        <v>0</v>
      </c>
      <c r="J441" s="42"/>
      <c r="K441" s="42"/>
      <c r="L441" s="3"/>
      <c r="M441" s="3"/>
      <c r="N441" s="4">
        <f t="shared" si="12"/>
        <v>0</v>
      </c>
    </row>
    <row r="442" spans="2:14" ht="18" customHeight="1" x14ac:dyDescent="0.3">
      <c r="B442" s="16">
        <f t="shared" si="13"/>
        <v>437</v>
      </c>
      <c r="C442" s="45"/>
      <c r="D442" s="2"/>
      <c r="E442" s="3"/>
      <c r="F442" s="3"/>
      <c r="G442" s="3"/>
      <c r="H442" s="3"/>
      <c r="I442" s="42" cm="1">
        <f t="array" ref="I442">_xlfn.SWITCH(E442,"I","Sub-Junior","II","Sub-Junior", "III","Sub-Junior",0)</f>
        <v>0</v>
      </c>
      <c r="J442" s="42"/>
      <c r="K442" s="42"/>
      <c r="L442" s="3"/>
      <c r="M442" s="3"/>
      <c r="N442" s="4">
        <f t="shared" si="12"/>
        <v>0</v>
      </c>
    </row>
    <row r="443" spans="2:14" ht="18" customHeight="1" x14ac:dyDescent="0.3">
      <c r="B443" s="16">
        <f t="shared" si="13"/>
        <v>438</v>
      </c>
      <c r="C443" s="45"/>
      <c r="D443" s="2"/>
      <c r="E443" s="3"/>
      <c r="F443" s="3"/>
      <c r="G443" s="3"/>
      <c r="H443" s="3"/>
      <c r="I443" s="42" cm="1">
        <f t="array" ref="I443">_xlfn.SWITCH(E443,"I","Sub-Junior","II","Sub-Junior", "III","Sub-Junior",0)</f>
        <v>0</v>
      </c>
      <c r="J443" s="42"/>
      <c r="K443" s="42"/>
      <c r="L443" s="3"/>
      <c r="M443" s="3"/>
      <c r="N443" s="4">
        <f t="shared" si="12"/>
        <v>0</v>
      </c>
    </row>
    <row r="444" spans="2:14" ht="18" customHeight="1" x14ac:dyDescent="0.3">
      <c r="B444" s="16">
        <f t="shared" si="13"/>
        <v>439</v>
      </c>
      <c r="C444" s="45"/>
      <c r="D444" s="2"/>
      <c r="E444" s="3"/>
      <c r="F444" s="3"/>
      <c r="G444" s="3"/>
      <c r="H444" s="3"/>
      <c r="I444" s="42" cm="1">
        <f t="array" ref="I444">_xlfn.SWITCH(E444,"I","Sub-Junior","II","Sub-Junior", "III","Sub-Junior",0)</f>
        <v>0</v>
      </c>
      <c r="J444" s="42"/>
      <c r="K444" s="42"/>
      <c r="L444" s="3"/>
      <c r="M444" s="3"/>
      <c r="N444" s="4">
        <f t="shared" si="12"/>
        <v>0</v>
      </c>
    </row>
    <row r="445" spans="2:14" ht="18" customHeight="1" x14ac:dyDescent="0.3">
      <c r="B445" s="16">
        <f t="shared" si="13"/>
        <v>440</v>
      </c>
      <c r="C445" s="45"/>
      <c r="D445" s="2"/>
      <c r="E445" s="3"/>
      <c r="F445" s="3"/>
      <c r="G445" s="3"/>
      <c r="H445" s="3"/>
      <c r="I445" s="42" cm="1">
        <f t="array" ref="I445">_xlfn.SWITCH(E445,"I","Sub-Junior","II","Sub-Junior", "III","Sub-Junior",0)</f>
        <v>0</v>
      </c>
      <c r="J445" s="42"/>
      <c r="K445" s="42"/>
      <c r="L445" s="3"/>
      <c r="M445" s="3"/>
      <c r="N445" s="4">
        <f t="shared" si="12"/>
        <v>0</v>
      </c>
    </row>
    <row r="446" spans="2:14" ht="18" customHeight="1" x14ac:dyDescent="0.3">
      <c r="B446" s="16">
        <f t="shared" si="13"/>
        <v>441</v>
      </c>
      <c r="C446" s="45"/>
      <c r="D446" s="2"/>
      <c r="E446" s="3"/>
      <c r="F446" s="3"/>
      <c r="G446" s="3"/>
      <c r="H446" s="3"/>
      <c r="I446" s="42" cm="1">
        <f t="array" ref="I446">_xlfn.SWITCH(E446,"I","Sub-Junior","II","Sub-Junior", "III","Sub-Junior",0)</f>
        <v>0</v>
      </c>
      <c r="J446" s="42"/>
      <c r="K446" s="42"/>
      <c r="L446" s="3"/>
      <c r="M446" s="3"/>
      <c r="N446" s="4">
        <f t="shared" si="12"/>
        <v>0</v>
      </c>
    </row>
    <row r="447" spans="2:14" ht="18" customHeight="1" x14ac:dyDescent="0.3">
      <c r="B447" s="16">
        <f t="shared" si="13"/>
        <v>442</v>
      </c>
      <c r="C447" s="45"/>
      <c r="D447" s="2"/>
      <c r="E447" s="3"/>
      <c r="F447" s="3"/>
      <c r="G447" s="3"/>
      <c r="H447" s="3"/>
      <c r="I447" s="42" cm="1">
        <f t="array" ref="I447">_xlfn.SWITCH(E447,"I","Sub-Junior","II","Sub-Junior", "III","Sub-Junior",0)</f>
        <v>0</v>
      </c>
      <c r="J447" s="42"/>
      <c r="K447" s="42"/>
      <c r="L447" s="3"/>
      <c r="M447" s="3"/>
      <c r="N447" s="4">
        <f t="shared" si="12"/>
        <v>0</v>
      </c>
    </row>
    <row r="448" spans="2:14" ht="18" customHeight="1" x14ac:dyDescent="0.3">
      <c r="B448" s="16">
        <f t="shared" si="13"/>
        <v>443</v>
      </c>
      <c r="C448" s="45"/>
      <c r="D448" s="2"/>
      <c r="E448" s="3"/>
      <c r="F448" s="3"/>
      <c r="G448" s="3"/>
      <c r="H448" s="3"/>
      <c r="I448" s="42" cm="1">
        <f t="array" ref="I448">_xlfn.SWITCH(E448,"I","Sub-Junior","II","Sub-Junior", "III","Sub-Junior",0)</f>
        <v>0</v>
      </c>
      <c r="J448" s="42"/>
      <c r="K448" s="42"/>
      <c r="L448" s="3"/>
      <c r="M448" s="3"/>
      <c r="N448" s="4">
        <f t="shared" si="12"/>
        <v>0</v>
      </c>
    </row>
    <row r="449" spans="2:14" ht="18" customHeight="1" x14ac:dyDescent="0.3">
      <c r="B449" s="16">
        <f t="shared" si="13"/>
        <v>444</v>
      </c>
      <c r="C449" s="45"/>
      <c r="D449" s="2"/>
      <c r="E449" s="3"/>
      <c r="F449" s="3"/>
      <c r="G449" s="3"/>
      <c r="H449" s="3"/>
      <c r="I449" s="42" cm="1">
        <f t="array" ref="I449">_xlfn.SWITCH(E449,"I","Sub-Junior","II","Sub-Junior", "III","Sub-Junior",0)</f>
        <v>0</v>
      </c>
      <c r="J449" s="42"/>
      <c r="K449" s="42"/>
      <c r="L449" s="3"/>
      <c r="M449" s="3"/>
      <c r="N449" s="4">
        <f t="shared" si="12"/>
        <v>0</v>
      </c>
    </row>
    <row r="450" spans="2:14" ht="18" customHeight="1" x14ac:dyDescent="0.3">
      <c r="B450" s="16">
        <f t="shared" si="13"/>
        <v>445</v>
      </c>
      <c r="C450" s="45"/>
      <c r="D450" s="2"/>
      <c r="E450" s="3"/>
      <c r="F450" s="3"/>
      <c r="G450" s="3"/>
      <c r="H450" s="3"/>
      <c r="I450" s="42" cm="1">
        <f t="array" ref="I450">_xlfn.SWITCH(E450,"I","Sub-Junior","II","Sub-Junior", "III","Sub-Junior",0)</f>
        <v>0</v>
      </c>
      <c r="J450" s="42"/>
      <c r="K450" s="42"/>
      <c r="L450" s="3"/>
      <c r="M450" s="3"/>
      <c r="N450" s="4">
        <f t="shared" si="12"/>
        <v>0</v>
      </c>
    </row>
    <row r="451" spans="2:14" ht="18" customHeight="1" x14ac:dyDescent="0.3">
      <c r="B451" s="16">
        <f t="shared" si="13"/>
        <v>446</v>
      </c>
      <c r="C451" s="45"/>
      <c r="D451" s="2"/>
      <c r="E451" s="3"/>
      <c r="F451" s="3"/>
      <c r="G451" s="3"/>
      <c r="H451" s="3"/>
      <c r="I451" s="42" cm="1">
        <f t="array" ref="I451">_xlfn.SWITCH(E451,"I","Sub-Junior","II","Sub-Junior", "III","Sub-Junior",0)</f>
        <v>0</v>
      </c>
      <c r="J451" s="42"/>
      <c r="K451" s="42"/>
      <c r="L451" s="3"/>
      <c r="M451" s="3"/>
      <c r="N451" s="4">
        <f t="shared" si="12"/>
        <v>0</v>
      </c>
    </row>
    <row r="452" spans="2:14" ht="18" customHeight="1" x14ac:dyDescent="0.3">
      <c r="B452" s="16">
        <f t="shared" si="13"/>
        <v>447</v>
      </c>
      <c r="C452" s="45"/>
      <c r="D452" s="2"/>
      <c r="E452" s="3"/>
      <c r="F452" s="3"/>
      <c r="G452" s="3"/>
      <c r="H452" s="3"/>
      <c r="I452" s="42" cm="1">
        <f t="array" ref="I452">_xlfn.SWITCH(E452,"I","Sub-Junior","II","Sub-Junior", "III","Sub-Junior",0)</f>
        <v>0</v>
      </c>
      <c r="J452" s="42"/>
      <c r="K452" s="42"/>
      <c r="L452" s="3"/>
      <c r="M452" s="3"/>
      <c r="N452" s="4">
        <f t="shared" si="12"/>
        <v>0</v>
      </c>
    </row>
    <row r="453" spans="2:14" ht="18" customHeight="1" x14ac:dyDescent="0.3">
      <c r="B453" s="16">
        <f t="shared" si="13"/>
        <v>448</v>
      </c>
      <c r="C453" s="45"/>
      <c r="D453" s="2"/>
      <c r="E453" s="3"/>
      <c r="F453" s="3"/>
      <c r="G453" s="3"/>
      <c r="H453" s="3"/>
      <c r="I453" s="42" cm="1">
        <f t="array" ref="I453">_xlfn.SWITCH(E453,"I","Sub-Junior","II","Sub-Junior", "III","Sub-Junior",0)</f>
        <v>0</v>
      </c>
      <c r="J453" s="42"/>
      <c r="K453" s="42"/>
      <c r="L453" s="3"/>
      <c r="M453" s="3"/>
      <c r="N453" s="4">
        <f t="shared" si="12"/>
        <v>0</v>
      </c>
    </row>
    <row r="454" spans="2:14" ht="18" customHeight="1" x14ac:dyDescent="0.3">
      <c r="B454" s="16">
        <f t="shared" si="13"/>
        <v>449</v>
      </c>
      <c r="C454" s="45"/>
      <c r="D454" s="2"/>
      <c r="E454" s="3"/>
      <c r="F454" s="3"/>
      <c r="G454" s="3"/>
      <c r="H454" s="3"/>
      <c r="I454" s="42" cm="1">
        <f t="array" ref="I454">_xlfn.SWITCH(E454,"I","Sub-Junior","II","Sub-Junior", "III","Sub-Junior",0)</f>
        <v>0</v>
      </c>
      <c r="J454" s="42"/>
      <c r="K454" s="42"/>
      <c r="L454" s="3"/>
      <c r="M454" s="3"/>
      <c r="N454" s="4">
        <f t="shared" si="12"/>
        <v>0</v>
      </c>
    </row>
    <row r="455" spans="2:14" ht="18" customHeight="1" x14ac:dyDescent="0.3">
      <c r="B455" s="16">
        <f t="shared" si="13"/>
        <v>450</v>
      </c>
      <c r="C455" s="45"/>
      <c r="D455" s="2"/>
      <c r="E455" s="3"/>
      <c r="F455" s="3"/>
      <c r="G455" s="3"/>
      <c r="H455" s="3"/>
      <c r="I455" s="42" cm="1">
        <f t="array" ref="I455">_xlfn.SWITCH(E455,"I","Sub-Junior","II","Sub-Junior", "III","Sub-Junior",0)</f>
        <v>0</v>
      </c>
      <c r="J455" s="42"/>
      <c r="K455" s="42"/>
      <c r="L455" s="3"/>
      <c r="M455" s="3"/>
      <c r="N455" s="4">
        <f t="shared" ref="N455:N515" si="14">IF(M455="Printed book",230,IF(M455="E-book",155,0))</f>
        <v>0</v>
      </c>
    </row>
    <row r="456" spans="2:14" ht="18" customHeight="1" x14ac:dyDescent="0.3">
      <c r="B456" s="16">
        <f t="shared" ref="B456:B515" si="15">B455+1</f>
        <v>451</v>
      </c>
      <c r="C456" s="45"/>
      <c r="D456" s="2"/>
      <c r="E456" s="3"/>
      <c r="F456" s="3"/>
      <c r="G456" s="3"/>
      <c r="H456" s="3"/>
      <c r="I456" s="42" cm="1">
        <f t="array" ref="I456">_xlfn.SWITCH(E456,"I","Sub-Junior","II","Sub-Junior", "III","Sub-Junior",0)</f>
        <v>0</v>
      </c>
      <c r="J456" s="42"/>
      <c r="K456" s="42"/>
      <c r="L456" s="3"/>
      <c r="M456" s="3"/>
      <c r="N456" s="4">
        <f t="shared" si="14"/>
        <v>0</v>
      </c>
    </row>
    <row r="457" spans="2:14" ht="18" customHeight="1" x14ac:dyDescent="0.3">
      <c r="B457" s="16">
        <f t="shared" si="15"/>
        <v>452</v>
      </c>
      <c r="C457" s="45"/>
      <c r="D457" s="2"/>
      <c r="E457" s="3"/>
      <c r="F457" s="3"/>
      <c r="G457" s="3"/>
      <c r="H457" s="3"/>
      <c r="I457" s="42" cm="1">
        <f t="array" ref="I457">_xlfn.SWITCH(E457,"I","Sub-Junior","II","Sub-Junior", "III","Sub-Junior",0)</f>
        <v>0</v>
      </c>
      <c r="J457" s="42"/>
      <c r="K457" s="42"/>
      <c r="L457" s="3"/>
      <c r="M457" s="3"/>
      <c r="N457" s="4">
        <f t="shared" si="14"/>
        <v>0</v>
      </c>
    </row>
    <row r="458" spans="2:14" ht="18" customHeight="1" x14ac:dyDescent="0.3">
      <c r="B458" s="16">
        <f t="shared" si="15"/>
        <v>453</v>
      </c>
      <c r="C458" s="45"/>
      <c r="D458" s="2"/>
      <c r="E458" s="3"/>
      <c r="F458" s="3"/>
      <c r="G458" s="3"/>
      <c r="H458" s="3"/>
      <c r="I458" s="42" cm="1">
        <f t="array" ref="I458">_xlfn.SWITCH(E458,"I","Sub-Junior","II","Sub-Junior", "III","Sub-Junior",0)</f>
        <v>0</v>
      </c>
      <c r="J458" s="42"/>
      <c r="K458" s="42"/>
      <c r="L458" s="3"/>
      <c r="M458" s="3"/>
      <c r="N458" s="4">
        <f t="shared" si="14"/>
        <v>0</v>
      </c>
    </row>
    <row r="459" spans="2:14" ht="18" customHeight="1" x14ac:dyDescent="0.3">
      <c r="B459" s="16">
        <f t="shared" si="15"/>
        <v>454</v>
      </c>
      <c r="C459" s="45"/>
      <c r="D459" s="2"/>
      <c r="E459" s="3"/>
      <c r="F459" s="3"/>
      <c r="G459" s="3"/>
      <c r="H459" s="3"/>
      <c r="I459" s="42" cm="1">
        <f t="array" ref="I459">_xlfn.SWITCH(E459,"I","Sub-Junior","II","Sub-Junior", "III","Sub-Junior",0)</f>
        <v>0</v>
      </c>
      <c r="J459" s="42"/>
      <c r="K459" s="42"/>
      <c r="L459" s="3"/>
      <c r="M459" s="3"/>
      <c r="N459" s="4">
        <f t="shared" si="14"/>
        <v>0</v>
      </c>
    </row>
    <row r="460" spans="2:14" ht="18" customHeight="1" x14ac:dyDescent="0.3">
      <c r="B460" s="16">
        <f t="shared" si="15"/>
        <v>455</v>
      </c>
      <c r="C460" s="45"/>
      <c r="D460" s="2"/>
      <c r="E460" s="3"/>
      <c r="F460" s="3"/>
      <c r="G460" s="3"/>
      <c r="H460" s="3"/>
      <c r="I460" s="42" cm="1">
        <f t="array" ref="I460">_xlfn.SWITCH(E460,"I","Sub-Junior","II","Sub-Junior", "III","Sub-Junior",0)</f>
        <v>0</v>
      </c>
      <c r="J460" s="42"/>
      <c r="K460" s="42"/>
      <c r="L460" s="3"/>
      <c r="M460" s="3"/>
      <c r="N460" s="4">
        <f t="shared" si="14"/>
        <v>0</v>
      </c>
    </row>
    <row r="461" spans="2:14" ht="18" customHeight="1" x14ac:dyDescent="0.3">
      <c r="B461" s="16">
        <f t="shared" si="15"/>
        <v>456</v>
      </c>
      <c r="C461" s="45"/>
      <c r="D461" s="2"/>
      <c r="E461" s="3"/>
      <c r="F461" s="3"/>
      <c r="G461" s="3"/>
      <c r="H461" s="3"/>
      <c r="I461" s="42" cm="1">
        <f t="array" ref="I461">_xlfn.SWITCH(E461,"I","Sub-Junior","II","Sub-Junior", "III","Sub-Junior",0)</f>
        <v>0</v>
      </c>
      <c r="J461" s="42"/>
      <c r="K461" s="42"/>
      <c r="L461" s="3"/>
      <c r="M461" s="3"/>
      <c r="N461" s="4">
        <f t="shared" si="14"/>
        <v>0</v>
      </c>
    </row>
    <row r="462" spans="2:14" ht="18" customHeight="1" x14ac:dyDescent="0.3">
      <c r="B462" s="16">
        <f t="shared" si="15"/>
        <v>457</v>
      </c>
      <c r="C462" s="45"/>
      <c r="D462" s="2"/>
      <c r="E462" s="3"/>
      <c r="F462" s="3"/>
      <c r="G462" s="3"/>
      <c r="H462" s="3"/>
      <c r="I462" s="42" cm="1">
        <f t="array" ref="I462">_xlfn.SWITCH(E462,"I","Sub-Junior","II","Sub-Junior", "III","Sub-Junior",0)</f>
        <v>0</v>
      </c>
      <c r="J462" s="42"/>
      <c r="K462" s="42"/>
      <c r="L462" s="3"/>
      <c r="M462" s="3"/>
      <c r="N462" s="4">
        <f t="shared" si="14"/>
        <v>0</v>
      </c>
    </row>
    <row r="463" spans="2:14" ht="18" customHeight="1" x14ac:dyDescent="0.3">
      <c r="B463" s="16">
        <f t="shared" si="15"/>
        <v>458</v>
      </c>
      <c r="C463" s="45"/>
      <c r="D463" s="2"/>
      <c r="E463" s="3"/>
      <c r="F463" s="3"/>
      <c r="G463" s="3"/>
      <c r="H463" s="3"/>
      <c r="I463" s="42" cm="1">
        <f t="array" ref="I463">_xlfn.SWITCH(E463,"I","Sub-Junior","II","Sub-Junior", "III","Sub-Junior",0)</f>
        <v>0</v>
      </c>
      <c r="J463" s="42"/>
      <c r="K463" s="42"/>
      <c r="L463" s="3"/>
      <c r="M463" s="3"/>
      <c r="N463" s="4">
        <f t="shared" si="14"/>
        <v>0</v>
      </c>
    </row>
    <row r="464" spans="2:14" ht="18" customHeight="1" x14ac:dyDescent="0.3">
      <c r="B464" s="16">
        <f t="shared" si="15"/>
        <v>459</v>
      </c>
      <c r="C464" s="45"/>
      <c r="D464" s="2"/>
      <c r="E464" s="3"/>
      <c r="F464" s="3"/>
      <c r="G464" s="3"/>
      <c r="H464" s="3"/>
      <c r="I464" s="42" cm="1">
        <f t="array" ref="I464">_xlfn.SWITCH(E464,"I","Sub-Junior","II","Sub-Junior", "III","Sub-Junior",0)</f>
        <v>0</v>
      </c>
      <c r="J464" s="42"/>
      <c r="K464" s="42"/>
      <c r="L464" s="3"/>
      <c r="M464" s="3"/>
      <c r="N464" s="4">
        <f t="shared" si="14"/>
        <v>0</v>
      </c>
    </row>
    <row r="465" spans="2:14" ht="18" customHeight="1" x14ac:dyDescent="0.3">
      <c r="B465" s="16">
        <f t="shared" si="15"/>
        <v>460</v>
      </c>
      <c r="C465" s="45"/>
      <c r="D465" s="2"/>
      <c r="E465" s="3"/>
      <c r="F465" s="3"/>
      <c r="G465" s="3"/>
      <c r="H465" s="3"/>
      <c r="I465" s="42" cm="1">
        <f t="array" ref="I465">_xlfn.SWITCH(E465,"I","Sub-Junior","II","Sub-Junior", "III","Sub-Junior",0)</f>
        <v>0</v>
      </c>
      <c r="J465" s="42"/>
      <c r="K465" s="42"/>
      <c r="L465" s="3"/>
      <c r="M465" s="3"/>
      <c r="N465" s="4">
        <f t="shared" si="14"/>
        <v>0</v>
      </c>
    </row>
    <row r="466" spans="2:14" ht="18" customHeight="1" x14ac:dyDescent="0.3">
      <c r="B466" s="16">
        <f t="shared" si="15"/>
        <v>461</v>
      </c>
      <c r="C466" s="45"/>
      <c r="D466" s="2"/>
      <c r="E466" s="3"/>
      <c r="F466" s="3"/>
      <c r="G466" s="3"/>
      <c r="H466" s="3"/>
      <c r="I466" s="42" cm="1">
        <f t="array" ref="I466">_xlfn.SWITCH(E466,"I","Sub-Junior","II","Sub-Junior", "III","Sub-Junior",0)</f>
        <v>0</v>
      </c>
      <c r="J466" s="42"/>
      <c r="K466" s="42"/>
      <c r="L466" s="3"/>
      <c r="M466" s="3"/>
      <c r="N466" s="4">
        <f t="shared" si="14"/>
        <v>0</v>
      </c>
    </row>
    <row r="467" spans="2:14" ht="18" customHeight="1" x14ac:dyDescent="0.3">
      <c r="B467" s="16">
        <f t="shared" si="15"/>
        <v>462</v>
      </c>
      <c r="C467" s="45"/>
      <c r="D467" s="2"/>
      <c r="E467" s="3"/>
      <c r="F467" s="3"/>
      <c r="G467" s="3"/>
      <c r="H467" s="3"/>
      <c r="I467" s="42" cm="1">
        <f t="array" ref="I467">_xlfn.SWITCH(E467,"I","Sub-Junior","II","Sub-Junior", "III","Sub-Junior",0)</f>
        <v>0</v>
      </c>
      <c r="J467" s="42"/>
      <c r="K467" s="42"/>
      <c r="L467" s="3"/>
      <c r="M467" s="3"/>
      <c r="N467" s="4">
        <f t="shared" si="14"/>
        <v>0</v>
      </c>
    </row>
    <row r="468" spans="2:14" ht="18" customHeight="1" x14ac:dyDescent="0.3">
      <c r="B468" s="16">
        <f t="shared" si="15"/>
        <v>463</v>
      </c>
      <c r="C468" s="45"/>
      <c r="D468" s="2"/>
      <c r="E468" s="3"/>
      <c r="F468" s="3"/>
      <c r="G468" s="3"/>
      <c r="H468" s="3"/>
      <c r="I468" s="42" cm="1">
        <f t="array" ref="I468">_xlfn.SWITCH(E468,"I","Sub-Junior","II","Sub-Junior", "III","Sub-Junior",0)</f>
        <v>0</v>
      </c>
      <c r="J468" s="42"/>
      <c r="K468" s="42"/>
      <c r="L468" s="3"/>
      <c r="M468" s="3"/>
      <c r="N468" s="4">
        <f t="shared" si="14"/>
        <v>0</v>
      </c>
    </row>
    <row r="469" spans="2:14" ht="18" customHeight="1" x14ac:dyDescent="0.3">
      <c r="B469" s="16">
        <f t="shared" si="15"/>
        <v>464</v>
      </c>
      <c r="C469" s="45"/>
      <c r="D469" s="2"/>
      <c r="E469" s="3"/>
      <c r="F469" s="3"/>
      <c r="G469" s="3"/>
      <c r="H469" s="3"/>
      <c r="I469" s="42" cm="1">
        <f t="array" ref="I469">_xlfn.SWITCH(E469,"I","Sub-Junior","II","Sub-Junior", "III","Sub-Junior",0)</f>
        <v>0</v>
      </c>
      <c r="J469" s="42"/>
      <c r="K469" s="42"/>
      <c r="L469" s="3"/>
      <c r="M469" s="3"/>
      <c r="N469" s="4">
        <f t="shared" si="14"/>
        <v>0</v>
      </c>
    </row>
    <row r="470" spans="2:14" ht="18" customHeight="1" x14ac:dyDescent="0.3">
      <c r="B470" s="16">
        <f t="shared" si="15"/>
        <v>465</v>
      </c>
      <c r="C470" s="45"/>
      <c r="D470" s="2"/>
      <c r="E470" s="3"/>
      <c r="F470" s="3"/>
      <c r="G470" s="3"/>
      <c r="H470" s="3"/>
      <c r="I470" s="42" cm="1">
        <f t="array" ref="I470">_xlfn.SWITCH(E470,"I","Sub-Junior","II","Sub-Junior", "III","Sub-Junior",0)</f>
        <v>0</v>
      </c>
      <c r="J470" s="42"/>
      <c r="K470" s="42"/>
      <c r="L470" s="3"/>
      <c r="M470" s="3"/>
      <c r="N470" s="4">
        <f t="shared" si="14"/>
        <v>0</v>
      </c>
    </row>
    <row r="471" spans="2:14" ht="18" customHeight="1" x14ac:dyDescent="0.3">
      <c r="B471" s="16">
        <f t="shared" si="15"/>
        <v>466</v>
      </c>
      <c r="C471" s="45"/>
      <c r="D471" s="2"/>
      <c r="E471" s="3"/>
      <c r="F471" s="3"/>
      <c r="G471" s="3"/>
      <c r="H471" s="3"/>
      <c r="I471" s="42" cm="1">
        <f t="array" ref="I471">_xlfn.SWITCH(E471,"I","Sub-Junior","II","Sub-Junior", "III","Sub-Junior",0)</f>
        <v>0</v>
      </c>
      <c r="J471" s="42"/>
      <c r="K471" s="42"/>
      <c r="L471" s="3"/>
      <c r="M471" s="3"/>
      <c r="N471" s="4">
        <f t="shared" si="14"/>
        <v>0</v>
      </c>
    </row>
    <row r="472" spans="2:14" ht="18" customHeight="1" x14ac:dyDescent="0.3">
      <c r="B472" s="16">
        <f t="shared" si="15"/>
        <v>467</v>
      </c>
      <c r="C472" s="45"/>
      <c r="D472" s="2"/>
      <c r="E472" s="3"/>
      <c r="F472" s="3"/>
      <c r="G472" s="3"/>
      <c r="H472" s="3"/>
      <c r="I472" s="42" cm="1">
        <f t="array" ref="I472">_xlfn.SWITCH(E472,"I","Sub-Junior","II","Sub-Junior", "III","Sub-Junior",0)</f>
        <v>0</v>
      </c>
      <c r="J472" s="42"/>
      <c r="K472" s="42"/>
      <c r="L472" s="3"/>
      <c r="M472" s="3"/>
      <c r="N472" s="4">
        <f t="shared" si="14"/>
        <v>0</v>
      </c>
    </row>
    <row r="473" spans="2:14" ht="18" customHeight="1" x14ac:dyDescent="0.3">
      <c r="B473" s="16">
        <f t="shared" si="15"/>
        <v>468</v>
      </c>
      <c r="C473" s="45"/>
      <c r="D473" s="2"/>
      <c r="E473" s="3"/>
      <c r="F473" s="3"/>
      <c r="G473" s="3"/>
      <c r="H473" s="3"/>
      <c r="I473" s="42" cm="1">
        <f t="array" ref="I473">_xlfn.SWITCH(E473,"I","Sub-Junior","II","Sub-Junior", "III","Sub-Junior",0)</f>
        <v>0</v>
      </c>
      <c r="J473" s="42"/>
      <c r="K473" s="42"/>
      <c r="L473" s="3"/>
      <c r="M473" s="3"/>
      <c r="N473" s="4">
        <f t="shared" si="14"/>
        <v>0</v>
      </c>
    </row>
    <row r="474" spans="2:14" ht="18" customHeight="1" x14ac:dyDescent="0.3">
      <c r="B474" s="16">
        <f t="shared" si="15"/>
        <v>469</v>
      </c>
      <c r="C474" s="45"/>
      <c r="D474" s="2"/>
      <c r="E474" s="3"/>
      <c r="F474" s="3"/>
      <c r="G474" s="3"/>
      <c r="H474" s="3"/>
      <c r="I474" s="42" cm="1">
        <f t="array" ref="I474">_xlfn.SWITCH(E474,"I","Sub-Junior","II","Sub-Junior", "III","Sub-Junior",0)</f>
        <v>0</v>
      </c>
      <c r="J474" s="42"/>
      <c r="K474" s="42"/>
      <c r="L474" s="3"/>
      <c r="M474" s="3"/>
      <c r="N474" s="4">
        <f t="shared" si="14"/>
        <v>0</v>
      </c>
    </row>
    <row r="475" spans="2:14" ht="18" customHeight="1" x14ac:dyDescent="0.3">
      <c r="B475" s="16">
        <f t="shared" si="15"/>
        <v>470</v>
      </c>
      <c r="C475" s="45"/>
      <c r="D475" s="2"/>
      <c r="E475" s="3"/>
      <c r="F475" s="3"/>
      <c r="G475" s="3"/>
      <c r="H475" s="3"/>
      <c r="I475" s="42" cm="1">
        <f t="array" ref="I475">_xlfn.SWITCH(E475,"I","Sub-Junior","II","Sub-Junior", "III","Sub-Junior",0)</f>
        <v>0</v>
      </c>
      <c r="J475" s="42"/>
      <c r="K475" s="42"/>
      <c r="L475" s="3"/>
      <c r="M475" s="3"/>
      <c r="N475" s="4">
        <f t="shared" si="14"/>
        <v>0</v>
      </c>
    </row>
    <row r="476" spans="2:14" ht="18" customHeight="1" x14ac:dyDescent="0.3">
      <c r="B476" s="16">
        <f t="shared" si="15"/>
        <v>471</v>
      </c>
      <c r="C476" s="45"/>
      <c r="D476" s="2"/>
      <c r="E476" s="3"/>
      <c r="F476" s="3"/>
      <c r="G476" s="3"/>
      <c r="H476" s="3"/>
      <c r="I476" s="42" cm="1">
        <f t="array" ref="I476">_xlfn.SWITCH(E476,"I","Sub-Junior","II","Sub-Junior", "III","Sub-Junior",0)</f>
        <v>0</v>
      </c>
      <c r="J476" s="42"/>
      <c r="K476" s="42"/>
      <c r="L476" s="3"/>
      <c r="M476" s="3"/>
      <c r="N476" s="4">
        <f t="shared" si="14"/>
        <v>0</v>
      </c>
    </row>
    <row r="477" spans="2:14" ht="18" customHeight="1" x14ac:dyDescent="0.3">
      <c r="B477" s="16">
        <f t="shared" si="15"/>
        <v>472</v>
      </c>
      <c r="C477" s="45"/>
      <c r="D477" s="2"/>
      <c r="E477" s="3"/>
      <c r="F477" s="3"/>
      <c r="G477" s="3"/>
      <c r="H477" s="3"/>
      <c r="I477" s="42" cm="1">
        <f t="array" ref="I477">_xlfn.SWITCH(E477,"I","Sub-Junior","II","Sub-Junior", "III","Sub-Junior",0)</f>
        <v>0</v>
      </c>
      <c r="J477" s="42"/>
      <c r="K477" s="42"/>
      <c r="L477" s="3"/>
      <c r="M477" s="3"/>
      <c r="N477" s="4">
        <f t="shared" si="14"/>
        <v>0</v>
      </c>
    </row>
    <row r="478" spans="2:14" ht="18" customHeight="1" x14ac:dyDescent="0.3">
      <c r="B478" s="16">
        <f t="shared" si="15"/>
        <v>473</v>
      </c>
      <c r="C478" s="45"/>
      <c r="D478" s="2"/>
      <c r="E478" s="3"/>
      <c r="F478" s="3"/>
      <c r="G478" s="3"/>
      <c r="H478" s="3"/>
      <c r="I478" s="42" cm="1">
        <f t="array" ref="I478">_xlfn.SWITCH(E478,"I","Sub-Junior","II","Sub-Junior", "III","Sub-Junior",0)</f>
        <v>0</v>
      </c>
      <c r="J478" s="42"/>
      <c r="K478" s="42"/>
      <c r="L478" s="3"/>
      <c r="M478" s="3"/>
      <c r="N478" s="4">
        <f t="shared" si="14"/>
        <v>0</v>
      </c>
    </row>
    <row r="479" spans="2:14" ht="18" customHeight="1" x14ac:dyDescent="0.3">
      <c r="B479" s="16">
        <f t="shared" si="15"/>
        <v>474</v>
      </c>
      <c r="C479" s="45"/>
      <c r="D479" s="2"/>
      <c r="E479" s="3"/>
      <c r="F479" s="3"/>
      <c r="G479" s="3"/>
      <c r="H479" s="3"/>
      <c r="I479" s="42" cm="1">
        <f t="array" ref="I479">_xlfn.SWITCH(E479,"I","Sub-Junior","II","Sub-Junior", "III","Sub-Junior",0)</f>
        <v>0</v>
      </c>
      <c r="J479" s="42"/>
      <c r="K479" s="42"/>
      <c r="L479" s="3"/>
      <c r="M479" s="3"/>
      <c r="N479" s="4">
        <f t="shared" si="14"/>
        <v>0</v>
      </c>
    </row>
    <row r="480" spans="2:14" ht="18" customHeight="1" x14ac:dyDescent="0.3">
      <c r="B480" s="16">
        <f t="shared" si="15"/>
        <v>475</v>
      </c>
      <c r="C480" s="45"/>
      <c r="D480" s="2"/>
      <c r="E480" s="3"/>
      <c r="F480" s="3"/>
      <c r="G480" s="3"/>
      <c r="H480" s="3"/>
      <c r="I480" s="42" cm="1">
        <f t="array" ref="I480">_xlfn.SWITCH(E480,"I","Sub-Junior","II","Sub-Junior", "III","Sub-Junior",0)</f>
        <v>0</v>
      </c>
      <c r="J480" s="42"/>
      <c r="K480" s="42"/>
      <c r="L480" s="3"/>
      <c r="M480" s="3"/>
      <c r="N480" s="4">
        <f t="shared" si="14"/>
        <v>0</v>
      </c>
    </row>
    <row r="481" spans="2:14" ht="18" customHeight="1" x14ac:dyDescent="0.3">
      <c r="B481" s="16">
        <f t="shared" si="15"/>
        <v>476</v>
      </c>
      <c r="C481" s="45"/>
      <c r="D481" s="2"/>
      <c r="E481" s="3"/>
      <c r="F481" s="3"/>
      <c r="G481" s="3"/>
      <c r="H481" s="3"/>
      <c r="I481" s="42" cm="1">
        <f t="array" ref="I481">_xlfn.SWITCH(E481,"I","Sub-Junior","II","Sub-Junior", "III","Sub-Junior",0)</f>
        <v>0</v>
      </c>
      <c r="J481" s="42"/>
      <c r="K481" s="42"/>
      <c r="L481" s="3"/>
      <c r="M481" s="3"/>
      <c r="N481" s="4">
        <f t="shared" si="14"/>
        <v>0</v>
      </c>
    </row>
    <row r="482" spans="2:14" ht="18" customHeight="1" x14ac:dyDescent="0.3">
      <c r="B482" s="16">
        <f t="shared" si="15"/>
        <v>477</v>
      </c>
      <c r="C482" s="45"/>
      <c r="D482" s="2"/>
      <c r="E482" s="3"/>
      <c r="F482" s="3"/>
      <c r="G482" s="3"/>
      <c r="H482" s="3"/>
      <c r="I482" s="42" cm="1">
        <f t="array" ref="I482">_xlfn.SWITCH(E482,"I","Sub-Junior","II","Sub-Junior", "III","Sub-Junior",0)</f>
        <v>0</v>
      </c>
      <c r="J482" s="42"/>
      <c r="K482" s="42"/>
      <c r="L482" s="3"/>
      <c r="M482" s="3"/>
      <c r="N482" s="4">
        <f t="shared" si="14"/>
        <v>0</v>
      </c>
    </row>
    <row r="483" spans="2:14" ht="18" customHeight="1" x14ac:dyDescent="0.3">
      <c r="B483" s="16">
        <f t="shared" si="15"/>
        <v>478</v>
      </c>
      <c r="C483" s="45"/>
      <c r="D483" s="2"/>
      <c r="E483" s="3"/>
      <c r="F483" s="3"/>
      <c r="G483" s="3"/>
      <c r="H483" s="3"/>
      <c r="I483" s="42" cm="1">
        <f t="array" ref="I483">_xlfn.SWITCH(E483,"I","Sub-Junior","II","Sub-Junior", "III","Sub-Junior",0)</f>
        <v>0</v>
      </c>
      <c r="J483" s="42"/>
      <c r="K483" s="42"/>
      <c r="L483" s="3"/>
      <c r="M483" s="3"/>
      <c r="N483" s="4">
        <f t="shared" si="14"/>
        <v>0</v>
      </c>
    </row>
    <row r="484" spans="2:14" ht="18" customHeight="1" x14ac:dyDescent="0.3">
      <c r="B484" s="16">
        <f t="shared" si="15"/>
        <v>479</v>
      </c>
      <c r="C484" s="45"/>
      <c r="D484" s="2"/>
      <c r="E484" s="3"/>
      <c r="F484" s="3"/>
      <c r="G484" s="3"/>
      <c r="H484" s="3"/>
      <c r="I484" s="42" cm="1">
        <f t="array" ref="I484">_xlfn.SWITCH(E484,"I","Sub-Junior","II","Sub-Junior", "III","Sub-Junior",0)</f>
        <v>0</v>
      </c>
      <c r="J484" s="42"/>
      <c r="K484" s="42"/>
      <c r="L484" s="3"/>
      <c r="M484" s="3"/>
      <c r="N484" s="4">
        <f t="shared" si="14"/>
        <v>0</v>
      </c>
    </row>
    <row r="485" spans="2:14" ht="18" customHeight="1" x14ac:dyDescent="0.3">
      <c r="B485" s="16">
        <f t="shared" si="15"/>
        <v>480</v>
      </c>
      <c r="C485" s="45"/>
      <c r="D485" s="2"/>
      <c r="E485" s="3"/>
      <c r="F485" s="3"/>
      <c r="G485" s="3"/>
      <c r="H485" s="3"/>
      <c r="I485" s="42" cm="1">
        <f t="array" ref="I485">_xlfn.SWITCH(E485,"I","Sub-Junior","II","Sub-Junior", "III","Sub-Junior",0)</f>
        <v>0</v>
      </c>
      <c r="J485" s="42"/>
      <c r="K485" s="42"/>
      <c r="L485" s="3"/>
      <c r="M485" s="3"/>
      <c r="N485" s="4">
        <f t="shared" si="14"/>
        <v>0</v>
      </c>
    </row>
    <row r="486" spans="2:14" ht="18" customHeight="1" x14ac:dyDescent="0.3">
      <c r="B486" s="16">
        <f t="shared" si="15"/>
        <v>481</v>
      </c>
      <c r="C486" s="45"/>
      <c r="D486" s="2"/>
      <c r="E486" s="3"/>
      <c r="F486" s="3"/>
      <c r="G486" s="3"/>
      <c r="H486" s="3"/>
      <c r="I486" s="42" cm="1">
        <f t="array" ref="I486">_xlfn.SWITCH(E486,"I","Sub-Junior","II","Sub-Junior", "III","Sub-Junior",0)</f>
        <v>0</v>
      </c>
      <c r="J486" s="42"/>
      <c r="K486" s="42"/>
      <c r="L486" s="3"/>
      <c r="M486" s="3"/>
      <c r="N486" s="4">
        <f t="shared" si="14"/>
        <v>0</v>
      </c>
    </row>
    <row r="487" spans="2:14" ht="18" customHeight="1" x14ac:dyDescent="0.3">
      <c r="B487" s="16">
        <f t="shared" si="15"/>
        <v>482</v>
      </c>
      <c r="C487" s="45"/>
      <c r="D487" s="2"/>
      <c r="E487" s="3"/>
      <c r="F487" s="3"/>
      <c r="G487" s="3"/>
      <c r="H487" s="3"/>
      <c r="I487" s="42" cm="1">
        <f t="array" ref="I487">_xlfn.SWITCH(E487,"I","Sub-Junior","II","Sub-Junior", "III","Sub-Junior",0)</f>
        <v>0</v>
      </c>
      <c r="J487" s="42"/>
      <c r="K487" s="42"/>
      <c r="L487" s="3"/>
      <c r="M487" s="3"/>
      <c r="N487" s="4">
        <f t="shared" si="14"/>
        <v>0</v>
      </c>
    </row>
    <row r="488" spans="2:14" ht="18" customHeight="1" x14ac:dyDescent="0.3">
      <c r="B488" s="16">
        <f t="shared" si="15"/>
        <v>483</v>
      </c>
      <c r="C488" s="45"/>
      <c r="D488" s="2"/>
      <c r="E488" s="3"/>
      <c r="F488" s="3"/>
      <c r="G488" s="3"/>
      <c r="H488" s="3"/>
      <c r="I488" s="42" cm="1">
        <f t="array" ref="I488">_xlfn.SWITCH(E488,"I","Sub-Junior","II","Sub-Junior", "III","Sub-Junior",0)</f>
        <v>0</v>
      </c>
      <c r="J488" s="42"/>
      <c r="K488" s="42"/>
      <c r="L488" s="3"/>
      <c r="M488" s="3"/>
      <c r="N488" s="4">
        <f t="shared" si="14"/>
        <v>0</v>
      </c>
    </row>
    <row r="489" spans="2:14" ht="18" customHeight="1" x14ac:dyDescent="0.3">
      <c r="B489" s="16">
        <f t="shared" si="15"/>
        <v>484</v>
      </c>
      <c r="C489" s="45"/>
      <c r="D489" s="2"/>
      <c r="E489" s="3"/>
      <c r="F489" s="3"/>
      <c r="G489" s="3"/>
      <c r="H489" s="3"/>
      <c r="I489" s="42" cm="1">
        <f t="array" ref="I489">_xlfn.SWITCH(E489,"I","Sub-Junior","II","Sub-Junior", "III","Sub-Junior",0)</f>
        <v>0</v>
      </c>
      <c r="J489" s="42"/>
      <c r="K489" s="42"/>
      <c r="L489" s="3"/>
      <c r="M489" s="3"/>
      <c r="N489" s="4">
        <f t="shared" si="14"/>
        <v>0</v>
      </c>
    </row>
    <row r="490" spans="2:14" ht="18" customHeight="1" x14ac:dyDescent="0.3">
      <c r="B490" s="16">
        <f t="shared" si="15"/>
        <v>485</v>
      </c>
      <c r="C490" s="45"/>
      <c r="D490" s="2"/>
      <c r="E490" s="3"/>
      <c r="F490" s="3"/>
      <c r="G490" s="3"/>
      <c r="H490" s="3"/>
      <c r="I490" s="42" cm="1">
        <f t="array" ref="I490">_xlfn.SWITCH(E490,"I","Sub-Junior","II","Sub-Junior", "III","Sub-Junior",0)</f>
        <v>0</v>
      </c>
      <c r="J490" s="42"/>
      <c r="K490" s="42"/>
      <c r="L490" s="3"/>
      <c r="M490" s="3"/>
      <c r="N490" s="4">
        <f t="shared" si="14"/>
        <v>0</v>
      </c>
    </row>
    <row r="491" spans="2:14" ht="18" customHeight="1" x14ac:dyDescent="0.3">
      <c r="B491" s="16">
        <f t="shared" si="15"/>
        <v>486</v>
      </c>
      <c r="C491" s="45"/>
      <c r="D491" s="2"/>
      <c r="E491" s="3"/>
      <c r="F491" s="3"/>
      <c r="G491" s="3"/>
      <c r="H491" s="3"/>
      <c r="I491" s="42" cm="1">
        <f t="array" ref="I491">_xlfn.SWITCH(E491,"I","Sub-Junior","II","Sub-Junior", "III","Sub-Junior",0)</f>
        <v>0</v>
      </c>
      <c r="J491" s="42"/>
      <c r="K491" s="42"/>
      <c r="L491" s="3"/>
      <c r="M491" s="3"/>
      <c r="N491" s="4">
        <f t="shared" si="14"/>
        <v>0</v>
      </c>
    </row>
    <row r="492" spans="2:14" ht="18" customHeight="1" x14ac:dyDescent="0.3">
      <c r="B492" s="16">
        <f t="shared" si="15"/>
        <v>487</v>
      </c>
      <c r="C492" s="45"/>
      <c r="D492" s="2"/>
      <c r="E492" s="3"/>
      <c r="F492" s="3"/>
      <c r="G492" s="3"/>
      <c r="H492" s="3"/>
      <c r="I492" s="42" cm="1">
        <f t="array" ref="I492">_xlfn.SWITCH(E492,"I","Sub-Junior","II","Sub-Junior", "III","Sub-Junior",0)</f>
        <v>0</v>
      </c>
      <c r="J492" s="42"/>
      <c r="K492" s="42"/>
      <c r="L492" s="3"/>
      <c r="M492" s="3"/>
      <c r="N492" s="4">
        <f t="shared" si="14"/>
        <v>0</v>
      </c>
    </row>
    <row r="493" spans="2:14" ht="18" customHeight="1" x14ac:dyDescent="0.3">
      <c r="B493" s="16">
        <f t="shared" si="15"/>
        <v>488</v>
      </c>
      <c r="C493" s="45"/>
      <c r="D493" s="2"/>
      <c r="E493" s="3"/>
      <c r="F493" s="3"/>
      <c r="G493" s="3"/>
      <c r="H493" s="3"/>
      <c r="I493" s="42" cm="1">
        <f t="array" ref="I493">_xlfn.SWITCH(E493,"I","Sub-Junior","II","Sub-Junior", "III","Sub-Junior",0)</f>
        <v>0</v>
      </c>
      <c r="J493" s="42"/>
      <c r="K493" s="42"/>
      <c r="L493" s="3"/>
      <c r="M493" s="3"/>
      <c r="N493" s="4">
        <f t="shared" si="14"/>
        <v>0</v>
      </c>
    </row>
    <row r="494" spans="2:14" ht="18" customHeight="1" x14ac:dyDescent="0.3">
      <c r="B494" s="16">
        <f t="shared" si="15"/>
        <v>489</v>
      </c>
      <c r="C494" s="45"/>
      <c r="D494" s="2"/>
      <c r="E494" s="3"/>
      <c r="F494" s="3"/>
      <c r="G494" s="3"/>
      <c r="H494" s="3"/>
      <c r="I494" s="42" cm="1">
        <f t="array" ref="I494">_xlfn.SWITCH(E494,"I","Sub-Junior","II","Sub-Junior", "III","Sub-Junior",0)</f>
        <v>0</v>
      </c>
      <c r="J494" s="42"/>
      <c r="K494" s="42"/>
      <c r="L494" s="3"/>
      <c r="M494" s="3"/>
      <c r="N494" s="4">
        <f t="shared" si="14"/>
        <v>0</v>
      </c>
    </row>
    <row r="495" spans="2:14" ht="18" customHeight="1" x14ac:dyDescent="0.3">
      <c r="B495" s="16">
        <f t="shared" si="15"/>
        <v>490</v>
      </c>
      <c r="C495" s="45"/>
      <c r="D495" s="2"/>
      <c r="E495" s="3"/>
      <c r="F495" s="3"/>
      <c r="G495" s="3"/>
      <c r="H495" s="3"/>
      <c r="I495" s="42" cm="1">
        <f t="array" ref="I495">_xlfn.SWITCH(E495,"I","Sub-Junior","II","Sub-Junior", "III","Sub-Junior",0)</f>
        <v>0</v>
      </c>
      <c r="J495" s="42"/>
      <c r="K495" s="42"/>
      <c r="L495" s="3"/>
      <c r="M495" s="3"/>
      <c r="N495" s="4">
        <f t="shared" si="14"/>
        <v>0</v>
      </c>
    </row>
    <row r="496" spans="2:14" ht="18" customHeight="1" x14ac:dyDescent="0.3">
      <c r="B496" s="16">
        <f t="shared" si="15"/>
        <v>491</v>
      </c>
      <c r="C496" s="45"/>
      <c r="D496" s="2"/>
      <c r="E496" s="3"/>
      <c r="F496" s="3"/>
      <c r="G496" s="3"/>
      <c r="H496" s="3"/>
      <c r="I496" s="42" cm="1">
        <f t="array" ref="I496">_xlfn.SWITCH(E496,"I","Sub-Junior","II","Sub-Junior", "III","Sub-Junior",0)</f>
        <v>0</v>
      </c>
      <c r="J496" s="42"/>
      <c r="K496" s="42"/>
      <c r="L496" s="3"/>
      <c r="M496" s="3"/>
      <c r="N496" s="4">
        <f t="shared" si="14"/>
        <v>0</v>
      </c>
    </row>
    <row r="497" spans="2:14" ht="18" customHeight="1" x14ac:dyDescent="0.3">
      <c r="B497" s="16">
        <f t="shared" si="15"/>
        <v>492</v>
      </c>
      <c r="C497" s="45"/>
      <c r="D497" s="2"/>
      <c r="E497" s="3"/>
      <c r="F497" s="3"/>
      <c r="G497" s="3"/>
      <c r="H497" s="3"/>
      <c r="I497" s="42" cm="1">
        <f t="array" ref="I497">_xlfn.SWITCH(E497,"I","Sub-Junior","II","Sub-Junior", "III","Sub-Junior",0)</f>
        <v>0</v>
      </c>
      <c r="J497" s="42"/>
      <c r="K497" s="42"/>
      <c r="L497" s="3"/>
      <c r="M497" s="3"/>
      <c r="N497" s="4">
        <f t="shared" si="14"/>
        <v>0</v>
      </c>
    </row>
    <row r="498" spans="2:14" ht="18" customHeight="1" x14ac:dyDescent="0.3">
      <c r="B498" s="16">
        <f t="shared" si="15"/>
        <v>493</v>
      </c>
      <c r="C498" s="45"/>
      <c r="D498" s="2"/>
      <c r="E498" s="3"/>
      <c r="F498" s="3"/>
      <c r="G498" s="3"/>
      <c r="H498" s="3"/>
      <c r="I498" s="42" cm="1">
        <f t="array" ref="I498">_xlfn.SWITCH(E498,"I","Sub-Junior","II","Sub-Junior", "III","Sub-Junior",0)</f>
        <v>0</v>
      </c>
      <c r="J498" s="42"/>
      <c r="K498" s="42"/>
      <c r="L498" s="3"/>
      <c r="M498" s="3"/>
      <c r="N498" s="4">
        <f t="shared" si="14"/>
        <v>0</v>
      </c>
    </row>
    <row r="499" spans="2:14" ht="18" customHeight="1" x14ac:dyDescent="0.3">
      <c r="B499" s="16">
        <f t="shared" si="15"/>
        <v>494</v>
      </c>
      <c r="C499" s="45"/>
      <c r="D499" s="2"/>
      <c r="E499" s="3"/>
      <c r="F499" s="3"/>
      <c r="G499" s="3"/>
      <c r="H499" s="3"/>
      <c r="I499" s="42" cm="1">
        <f t="array" ref="I499">_xlfn.SWITCH(E499,"I","Sub-Junior","II","Sub-Junior", "III","Sub-Junior",0)</f>
        <v>0</v>
      </c>
      <c r="J499" s="42"/>
      <c r="K499" s="42"/>
      <c r="L499" s="3"/>
      <c r="M499" s="3"/>
      <c r="N499" s="4">
        <f t="shared" si="14"/>
        <v>0</v>
      </c>
    </row>
    <row r="500" spans="2:14" ht="18" customHeight="1" x14ac:dyDescent="0.3">
      <c r="B500" s="16">
        <f t="shared" si="15"/>
        <v>495</v>
      </c>
      <c r="C500" s="45"/>
      <c r="D500" s="2"/>
      <c r="E500" s="3"/>
      <c r="F500" s="3"/>
      <c r="G500" s="3"/>
      <c r="H500" s="3"/>
      <c r="I500" s="42" cm="1">
        <f t="array" ref="I500">_xlfn.SWITCH(E500,"I","Sub-Junior","II","Sub-Junior", "III","Sub-Junior",0)</f>
        <v>0</v>
      </c>
      <c r="J500" s="42"/>
      <c r="K500" s="42"/>
      <c r="L500" s="3"/>
      <c r="M500" s="3"/>
      <c r="N500" s="4">
        <f t="shared" si="14"/>
        <v>0</v>
      </c>
    </row>
    <row r="501" spans="2:14" ht="18" customHeight="1" x14ac:dyDescent="0.3">
      <c r="B501" s="16">
        <f t="shared" si="15"/>
        <v>496</v>
      </c>
      <c r="C501" s="45"/>
      <c r="D501" s="2"/>
      <c r="E501" s="3"/>
      <c r="F501" s="3"/>
      <c r="G501" s="3"/>
      <c r="H501" s="3"/>
      <c r="I501" s="42" cm="1">
        <f t="array" ref="I501">_xlfn.SWITCH(E501,"I","Sub-Junior","II","Sub-Junior", "III","Sub-Junior",0)</f>
        <v>0</v>
      </c>
      <c r="J501" s="42"/>
      <c r="K501" s="42"/>
      <c r="L501" s="3"/>
      <c r="M501" s="3"/>
      <c r="N501" s="4">
        <f t="shared" si="14"/>
        <v>0</v>
      </c>
    </row>
    <row r="502" spans="2:14" ht="18" customHeight="1" x14ac:dyDescent="0.3">
      <c r="B502" s="16">
        <f t="shared" si="15"/>
        <v>497</v>
      </c>
      <c r="C502" s="45"/>
      <c r="D502" s="2"/>
      <c r="E502" s="3"/>
      <c r="F502" s="3"/>
      <c r="G502" s="3"/>
      <c r="H502" s="3"/>
      <c r="I502" s="42" cm="1">
        <f t="array" ref="I502">_xlfn.SWITCH(E502,"I","Sub-Junior","II","Sub-Junior", "III","Sub-Junior",0)</f>
        <v>0</v>
      </c>
      <c r="J502" s="42"/>
      <c r="K502" s="42"/>
      <c r="L502" s="3"/>
      <c r="M502" s="3"/>
      <c r="N502" s="4">
        <f t="shared" si="14"/>
        <v>0</v>
      </c>
    </row>
    <row r="503" spans="2:14" ht="18" customHeight="1" x14ac:dyDescent="0.3">
      <c r="B503" s="16">
        <f t="shared" si="15"/>
        <v>498</v>
      </c>
      <c r="C503" s="45"/>
      <c r="D503" s="2"/>
      <c r="E503" s="3"/>
      <c r="F503" s="3"/>
      <c r="G503" s="3"/>
      <c r="H503" s="3"/>
      <c r="I503" s="42" cm="1">
        <f t="array" ref="I503">_xlfn.SWITCH(E503,"I","Sub-Junior","II","Sub-Junior", "III","Sub-Junior",0)</f>
        <v>0</v>
      </c>
      <c r="J503" s="42"/>
      <c r="K503" s="42"/>
      <c r="L503" s="3"/>
      <c r="M503" s="3"/>
      <c r="N503" s="4">
        <f t="shared" si="14"/>
        <v>0</v>
      </c>
    </row>
    <row r="504" spans="2:14" ht="18" customHeight="1" x14ac:dyDescent="0.3">
      <c r="B504" s="16">
        <f t="shared" si="15"/>
        <v>499</v>
      </c>
      <c r="C504" s="45"/>
      <c r="D504" s="2"/>
      <c r="E504" s="3"/>
      <c r="F504" s="3"/>
      <c r="G504" s="3"/>
      <c r="H504" s="3"/>
      <c r="I504" s="42" cm="1">
        <f t="array" ref="I504">_xlfn.SWITCH(E504,"I","Sub-Junior","II","Sub-Junior", "III","Sub-Junior",0)</f>
        <v>0</v>
      </c>
      <c r="J504" s="42"/>
      <c r="K504" s="42"/>
      <c r="L504" s="3"/>
      <c r="M504" s="3"/>
      <c r="N504" s="4">
        <f t="shared" si="14"/>
        <v>0</v>
      </c>
    </row>
    <row r="505" spans="2:14" ht="18" customHeight="1" x14ac:dyDescent="0.3">
      <c r="B505" s="16">
        <f t="shared" si="15"/>
        <v>500</v>
      </c>
      <c r="C505" s="45"/>
      <c r="D505" s="2"/>
      <c r="E505" s="3"/>
      <c r="F505" s="3"/>
      <c r="G505" s="3"/>
      <c r="H505" s="3"/>
      <c r="I505" s="42" cm="1">
        <f t="array" ref="I505">_xlfn.SWITCH(E505,"I","Sub-Junior","II","Sub-Junior", "III","Sub-Junior",0)</f>
        <v>0</v>
      </c>
      <c r="J505" s="42"/>
      <c r="K505" s="42"/>
      <c r="L505" s="3"/>
      <c r="M505" s="3"/>
      <c r="N505" s="4">
        <f t="shared" si="14"/>
        <v>0</v>
      </c>
    </row>
    <row r="506" spans="2:14" ht="18" customHeight="1" x14ac:dyDescent="0.3">
      <c r="B506" s="16">
        <f t="shared" si="15"/>
        <v>501</v>
      </c>
      <c r="C506" s="45"/>
      <c r="D506" s="2"/>
      <c r="E506" s="3"/>
      <c r="F506" s="3"/>
      <c r="G506" s="3"/>
      <c r="H506" s="3"/>
      <c r="I506" s="42" cm="1">
        <f t="array" ref="I506">_xlfn.SWITCH(E506,"I","Sub-Junior","II","Sub-Junior", "III","Sub-Junior",0)</f>
        <v>0</v>
      </c>
      <c r="J506" s="42"/>
      <c r="K506" s="42"/>
      <c r="L506" s="3"/>
      <c r="M506" s="3"/>
      <c r="N506" s="4">
        <f t="shared" si="14"/>
        <v>0</v>
      </c>
    </row>
    <row r="507" spans="2:14" ht="18" customHeight="1" x14ac:dyDescent="0.3">
      <c r="B507" s="16">
        <f t="shared" si="15"/>
        <v>502</v>
      </c>
      <c r="C507" s="45"/>
      <c r="D507" s="2"/>
      <c r="E507" s="3"/>
      <c r="F507" s="3"/>
      <c r="G507" s="3"/>
      <c r="H507" s="3"/>
      <c r="I507" s="42" cm="1">
        <f t="array" ref="I507">_xlfn.SWITCH(E507,"I","Sub-Junior","II","Sub-Junior", "III","Sub-Junior",0)</f>
        <v>0</v>
      </c>
      <c r="J507" s="42"/>
      <c r="K507" s="42"/>
      <c r="L507" s="3"/>
      <c r="M507" s="3"/>
      <c r="N507" s="4">
        <f t="shared" si="14"/>
        <v>0</v>
      </c>
    </row>
    <row r="508" spans="2:14" ht="18" customHeight="1" x14ac:dyDescent="0.3">
      <c r="B508" s="16">
        <f t="shared" si="15"/>
        <v>503</v>
      </c>
      <c r="C508" s="45"/>
      <c r="D508" s="2"/>
      <c r="E508" s="3"/>
      <c r="F508" s="3"/>
      <c r="G508" s="3"/>
      <c r="H508" s="3"/>
      <c r="I508" s="42" cm="1">
        <f t="array" ref="I508">_xlfn.SWITCH(E508,"I","Sub-Junior","II","Sub-Junior", "III","Sub-Junior",0)</f>
        <v>0</v>
      </c>
      <c r="J508" s="42"/>
      <c r="K508" s="42"/>
      <c r="L508" s="3"/>
      <c r="M508" s="3"/>
      <c r="N508" s="4">
        <f t="shared" si="14"/>
        <v>0</v>
      </c>
    </row>
    <row r="509" spans="2:14" ht="18" customHeight="1" x14ac:dyDescent="0.3">
      <c r="B509" s="16">
        <f t="shared" si="15"/>
        <v>504</v>
      </c>
      <c r="C509" s="45"/>
      <c r="D509" s="2"/>
      <c r="E509" s="3"/>
      <c r="F509" s="3"/>
      <c r="G509" s="3"/>
      <c r="H509" s="3"/>
      <c r="I509" s="42" cm="1">
        <f t="array" ref="I509">_xlfn.SWITCH(E509,"I","Sub-Junior","II","Sub-Junior", "III","Sub-Junior",0)</f>
        <v>0</v>
      </c>
      <c r="J509" s="42"/>
      <c r="K509" s="42"/>
      <c r="L509" s="3"/>
      <c r="M509" s="3"/>
      <c r="N509" s="4">
        <f t="shared" si="14"/>
        <v>0</v>
      </c>
    </row>
    <row r="510" spans="2:14" ht="18" customHeight="1" x14ac:dyDescent="0.3">
      <c r="B510" s="16">
        <f t="shared" si="15"/>
        <v>505</v>
      </c>
      <c r="C510" s="45"/>
      <c r="D510" s="2"/>
      <c r="E510" s="3"/>
      <c r="F510" s="3"/>
      <c r="G510" s="3"/>
      <c r="H510" s="3"/>
      <c r="I510" s="42" cm="1">
        <f t="array" ref="I510">_xlfn.SWITCH(E510,"I","Sub-Junior","II","Sub-Junior", "III","Sub-Junior",0)</f>
        <v>0</v>
      </c>
      <c r="J510" s="42"/>
      <c r="K510" s="42"/>
      <c r="L510" s="3"/>
      <c r="M510" s="3"/>
      <c r="N510" s="4">
        <f t="shared" si="14"/>
        <v>0</v>
      </c>
    </row>
    <row r="511" spans="2:14" ht="18" customHeight="1" x14ac:dyDescent="0.3">
      <c r="B511" s="16">
        <f t="shared" si="15"/>
        <v>506</v>
      </c>
      <c r="C511" s="45"/>
      <c r="D511" s="2"/>
      <c r="E511" s="3"/>
      <c r="F511" s="3"/>
      <c r="G511" s="3"/>
      <c r="H511" s="3"/>
      <c r="I511" s="42" cm="1">
        <f t="array" ref="I511">_xlfn.SWITCH(E511,"I","Sub-Junior","II","Sub-Junior", "III","Sub-Junior",0)</f>
        <v>0</v>
      </c>
      <c r="J511" s="42"/>
      <c r="K511" s="42"/>
      <c r="L511" s="3"/>
      <c r="M511" s="3"/>
      <c r="N511" s="4">
        <f t="shared" si="14"/>
        <v>0</v>
      </c>
    </row>
    <row r="512" spans="2:14" ht="18" customHeight="1" x14ac:dyDescent="0.3">
      <c r="B512" s="16">
        <f t="shared" si="15"/>
        <v>507</v>
      </c>
      <c r="C512" s="45"/>
      <c r="D512" s="2"/>
      <c r="E512" s="3"/>
      <c r="F512" s="3"/>
      <c r="G512" s="3"/>
      <c r="H512" s="3"/>
      <c r="I512" s="42" cm="1">
        <f t="array" ref="I512">_xlfn.SWITCH(E512,"I","Sub-Junior","II","Sub-Junior", "III","Sub-Junior",0)</f>
        <v>0</v>
      </c>
      <c r="J512" s="42"/>
      <c r="K512" s="42"/>
      <c r="L512" s="3"/>
      <c r="M512" s="3"/>
      <c r="N512" s="4">
        <f t="shared" si="14"/>
        <v>0</v>
      </c>
    </row>
    <row r="513" spans="2:14" ht="18" customHeight="1" x14ac:dyDescent="0.3">
      <c r="B513" s="16">
        <f t="shared" si="15"/>
        <v>508</v>
      </c>
      <c r="C513" s="45"/>
      <c r="D513" s="2"/>
      <c r="E513" s="3"/>
      <c r="F513" s="3"/>
      <c r="G513" s="3"/>
      <c r="H513" s="3"/>
      <c r="I513" s="42" cm="1">
        <f t="array" ref="I513">_xlfn.SWITCH(E513,"I","Sub-Junior","II","Sub-Junior", "III","Sub-Junior",0)</f>
        <v>0</v>
      </c>
      <c r="J513" s="42"/>
      <c r="K513" s="42"/>
      <c r="L513" s="3"/>
      <c r="M513" s="3"/>
      <c r="N513" s="4">
        <f t="shared" si="14"/>
        <v>0</v>
      </c>
    </row>
    <row r="514" spans="2:14" ht="18" customHeight="1" x14ac:dyDescent="0.3">
      <c r="B514" s="16">
        <f t="shared" si="15"/>
        <v>509</v>
      </c>
      <c r="C514" s="45"/>
      <c r="D514" s="2"/>
      <c r="E514" s="3"/>
      <c r="F514" s="3"/>
      <c r="G514" s="3"/>
      <c r="H514" s="3"/>
      <c r="I514" s="42" cm="1">
        <f t="array" ref="I514">_xlfn.SWITCH(E514,"I","Sub-Junior","II","Sub-Junior", "III","Sub-Junior",0)</f>
        <v>0</v>
      </c>
      <c r="J514" s="42"/>
      <c r="K514" s="42"/>
      <c r="L514" s="3"/>
      <c r="M514" s="3"/>
      <c r="N514" s="4">
        <f t="shared" si="14"/>
        <v>0</v>
      </c>
    </row>
    <row r="515" spans="2:14" ht="18" customHeight="1" x14ac:dyDescent="0.3">
      <c r="B515" s="16">
        <f t="shared" si="15"/>
        <v>510</v>
      </c>
      <c r="C515" s="45"/>
      <c r="D515" s="2"/>
      <c r="E515" s="3"/>
      <c r="F515" s="3"/>
      <c r="G515" s="3"/>
      <c r="H515" s="3"/>
      <c r="I515" s="42" cm="1">
        <f t="array" ref="I515">_xlfn.SWITCH(E515,"I","Sub-Junior","II","Sub-Junior", "III","Sub-Junior",0)</f>
        <v>0</v>
      </c>
      <c r="J515" s="42"/>
      <c r="K515" s="42"/>
      <c r="L515" s="3"/>
      <c r="M515" s="3"/>
      <c r="N515" s="4">
        <f t="shared" si="14"/>
        <v>0</v>
      </c>
    </row>
    <row r="516" spans="2:14" ht="27" customHeight="1" thickBot="1" x14ac:dyDescent="0.35">
      <c r="B516" s="18"/>
      <c r="C516" s="54"/>
      <c r="D516" s="19"/>
      <c r="E516" s="20"/>
      <c r="F516" s="20"/>
      <c r="G516" s="20"/>
      <c r="H516" s="20"/>
      <c r="I516" s="44"/>
      <c r="J516" s="117"/>
      <c r="K516" s="117"/>
      <c r="L516" s="8"/>
      <c r="M516" s="20"/>
      <c r="N516" s="21">
        <f>SUM(N6:N515)</f>
        <v>0</v>
      </c>
    </row>
  </sheetData>
  <sheetProtection algorithmName="SHA-512" hashValue="xEK+ihIwL7b8L9j4WIx4qdLTOefwgDj8/3zgHX2CFIXwQIIQsYYNrGZGP97wxGuK4sZDYGI6VurhvbjZtf090Q==" saltValue="ydDSAHzDUeUC/TI2m2q1Ig==" spinCount="100000" sheet="1" objects="1" scenarios="1"/>
  <mergeCells count="7">
    <mergeCell ref="Q6:Q7"/>
    <mergeCell ref="B1:N1"/>
    <mergeCell ref="B2:N2"/>
    <mergeCell ref="E3:N3"/>
    <mergeCell ref="E4:N4"/>
    <mergeCell ref="D3:D4"/>
    <mergeCell ref="B3:C4"/>
  </mergeCells>
  <dataValidations count="3">
    <dataValidation type="list" allowBlank="1" showInputMessage="1" showErrorMessage="1" sqref="L6:L515" xr:uid="{607BFEA5-E966-4E6D-BFA5-6940C985E5AD}">
      <formula1>"Male,Female"</formula1>
    </dataValidation>
    <dataValidation type="list" allowBlank="1" showInputMessage="1" showErrorMessage="1" sqref="E6:H515" xr:uid="{CB78F255-9B91-49E3-8478-3B9957CBF436}">
      <formula1>"I,II,III"</formula1>
    </dataValidation>
    <dataValidation type="list" allowBlank="1" showInputMessage="1" showErrorMessage="1" sqref="M6:M515" xr:uid="{128CA274-CAA7-492E-8E7A-476B8B0673B9}">
      <formula1>"Printed book,E-book"</formula1>
    </dataValidation>
  </dataValidations>
  <pageMargins left="0.39370078740157483" right="0.11811023622047245" top="0.15748031496062992" bottom="0.55118110236220474" header="0" footer="0"/>
  <pageSetup paperSize="9" scale="90" fitToHeight="0" orientation="portrait" r:id="rId1"/>
  <headerFooter>
    <oddFooter xml:space="preserve">&amp;LMini GK Test-2026&amp;RPage: &amp;P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1BB2F-02CA-4DAA-92C3-5492DEA06A93}">
  <sheetPr>
    <tabColor theme="8" tint="-0.249977111117893"/>
  </sheetPr>
  <dimension ref="B1:R516"/>
  <sheetViews>
    <sheetView workbookViewId="0">
      <pane ySplit="5" topLeftCell="A6" activePane="bottomLeft" state="frozen"/>
      <selection activeCell="B10" sqref="B10:F10"/>
      <selection pane="bottomLeft" activeCell="Q3" sqref="Q3"/>
    </sheetView>
  </sheetViews>
  <sheetFormatPr defaultRowHeight="14.4" x14ac:dyDescent="0.3"/>
  <cols>
    <col min="1" max="1" width="0.77734375" customWidth="1"/>
    <col min="2" max="2" width="6.5546875" customWidth="1"/>
    <col min="3" max="3" width="9.88671875" hidden="1" customWidth="1"/>
    <col min="4" max="4" width="36" customWidth="1"/>
    <col min="5" max="5" width="9.21875" style="5" customWidth="1"/>
    <col min="6" max="8" width="9.21875" style="5" hidden="1" customWidth="1"/>
    <col min="9" max="9" width="9.5546875" customWidth="1"/>
    <col min="10" max="11" width="9.5546875" hidden="1" customWidth="1"/>
    <col min="12" max="12" width="8.88671875" customWidth="1"/>
    <col min="13" max="13" width="16.109375" style="5" customWidth="1"/>
    <col min="14" max="14" width="19.109375" customWidth="1"/>
    <col min="15" max="15" width="10.33203125" customWidth="1"/>
    <col min="16" max="16" width="6.77734375" customWidth="1"/>
    <col min="19" max="19" width="6.5546875" customWidth="1"/>
    <col min="20" max="20" width="16.21875" customWidth="1"/>
  </cols>
  <sheetData>
    <row r="1" spans="2:18" ht="107.4" customHeight="1" thickBot="1" x14ac:dyDescent="0.65"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2:18" ht="24" customHeight="1" x14ac:dyDescent="0.3">
      <c r="B2" s="136" t="s">
        <v>64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8"/>
    </row>
    <row r="3" spans="2:18" ht="27" customHeight="1" x14ac:dyDescent="0.3">
      <c r="B3" s="144"/>
      <c r="C3" s="145"/>
      <c r="D3" s="142" t="s">
        <v>19</v>
      </c>
      <c r="E3" s="139">
        <f>'Ttl Payment'!B5</f>
        <v>0</v>
      </c>
      <c r="F3" s="140"/>
      <c r="G3" s="140"/>
      <c r="H3" s="140"/>
      <c r="I3" s="140"/>
      <c r="J3" s="140"/>
      <c r="K3" s="140"/>
      <c r="L3" s="140"/>
      <c r="M3" s="140"/>
      <c r="N3" s="141"/>
    </row>
    <row r="4" spans="2:18" ht="23.4" customHeight="1" x14ac:dyDescent="0.3">
      <c r="B4" s="146"/>
      <c r="C4" s="147"/>
      <c r="D4" s="143"/>
      <c r="E4" s="139">
        <f>'Ttl Payment'!B6</f>
        <v>0</v>
      </c>
      <c r="F4" s="140"/>
      <c r="G4" s="140"/>
      <c r="H4" s="140"/>
      <c r="I4" s="140"/>
      <c r="J4" s="140"/>
      <c r="K4" s="140"/>
      <c r="L4" s="140"/>
      <c r="M4" s="140"/>
      <c r="N4" s="141"/>
    </row>
    <row r="5" spans="2:18" ht="61.8" customHeight="1" x14ac:dyDescent="0.3">
      <c r="B5" s="118" t="s">
        <v>5</v>
      </c>
      <c r="C5" s="119" t="s">
        <v>41</v>
      </c>
      <c r="D5" s="120" t="s">
        <v>0</v>
      </c>
      <c r="E5" s="121" t="s">
        <v>7</v>
      </c>
      <c r="F5" s="121"/>
      <c r="G5" s="121" t="s">
        <v>45</v>
      </c>
      <c r="H5" s="121" t="s">
        <v>44</v>
      </c>
      <c r="I5" s="125" t="s">
        <v>33</v>
      </c>
      <c r="J5" s="123" t="s">
        <v>53</v>
      </c>
      <c r="K5" s="123" t="s">
        <v>54</v>
      </c>
      <c r="L5" s="127" t="s">
        <v>6</v>
      </c>
      <c r="M5" s="120" t="s">
        <v>17</v>
      </c>
      <c r="N5" s="125" t="s">
        <v>1</v>
      </c>
    </row>
    <row r="6" spans="2:18" ht="18" customHeight="1" x14ac:dyDescent="0.3">
      <c r="B6" s="15">
        <v>1</v>
      </c>
      <c r="C6" s="50"/>
      <c r="D6" s="2"/>
      <c r="E6" s="3"/>
      <c r="F6" s="3"/>
      <c r="G6" s="3"/>
      <c r="H6" s="3"/>
      <c r="I6" s="39" cm="1">
        <f t="array" ref="I6">_xlfn.SWITCH(E6,"I","Sub-Junior","II","Sub-Junior", "III","Sub-Junior","IV","Junior","V","Junior",0)</f>
        <v>0</v>
      </c>
      <c r="J6" s="126"/>
      <c r="K6" s="126"/>
      <c r="L6" s="38"/>
      <c r="M6" s="3"/>
      <c r="N6" s="4">
        <f>IF(M6="Printed book",230,IF(M6="E-book",155,0))</f>
        <v>0</v>
      </c>
      <c r="O6" s="32" t="s">
        <v>9</v>
      </c>
      <c r="P6" s="33">
        <f>N516</f>
        <v>0</v>
      </c>
      <c r="Q6" s="133" t="s">
        <v>8</v>
      </c>
    </row>
    <row r="7" spans="2:18" ht="18" customHeight="1" x14ac:dyDescent="0.3">
      <c r="B7" s="16">
        <f>B6+1</f>
        <v>2</v>
      </c>
      <c r="C7" s="45"/>
      <c r="D7" s="2"/>
      <c r="E7" s="3"/>
      <c r="F7" s="3"/>
      <c r="G7" s="3"/>
      <c r="H7" s="3"/>
      <c r="I7" s="39" cm="1">
        <f t="array" ref="I7">_xlfn.SWITCH(E7,"I","Sub-Junior","II","Sub-Junior", "III","Sub-Junior","IV","Junior","V","Junior",0)</f>
        <v>0</v>
      </c>
      <c r="J7" s="126"/>
      <c r="K7" s="126"/>
      <c r="L7" s="38"/>
      <c r="M7" s="3"/>
      <c r="N7" s="4">
        <f t="shared" ref="N7:N70" si="0">IF(M7="Printed book",230,IF(M7="E-book",155,0))</f>
        <v>0</v>
      </c>
      <c r="Q7" s="134"/>
      <c r="R7" s="6" t="s">
        <v>18</v>
      </c>
    </row>
    <row r="8" spans="2:18" ht="18" customHeight="1" x14ac:dyDescent="0.3">
      <c r="B8" s="16">
        <f t="shared" ref="B8:B71" si="1">B7+1</f>
        <v>3</v>
      </c>
      <c r="C8" s="45"/>
      <c r="D8" s="2"/>
      <c r="E8" s="3"/>
      <c r="F8" s="3"/>
      <c r="G8" s="3"/>
      <c r="H8" s="3"/>
      <c r="I8" s="39" cm="1">
        <f t="array" ref="I8">_xlfn.SWITCH(E8,"I","Sub-Junior","II","Sub-Junior", "III","Sub-Junior","IV","Junior","V","Junior",0)</f>
        <v>0</v>
      </c>
      <c r="J8" s="126"/>
      <c r="K8" s="126"/>
      <c r="L8" s="38"/>
      <c r="M8" s="3"/>
      <c r="N8" s="4">
        <f t="shared" si="0"/>
        <v>0</v>
      </c>
      <c r="O8" s="36" t="s">
        <v>21</v>
      </c>
      <c r="P8" s="34">
        <f>COUNTIF($E$6:E$515,"I")</f>
        <v>0</v>
      </c>
      <c r="Q8" s="9">
        <f>COUNTIFS(M$6:M$515, "Printed book",E$6:E$515,"I")</f>
        <v>0</v>
      </c>
      <c r="R8" s="10">
        <f>COUNTIFS(M$6:M$515, "E-book",E$6:E$515,"I")</f>
        <v>0</v>
      </c>
    </row>
    <row r="9" spans="2:18" ht="18" customHeight="1" x14ac:dyDescent="0.3">
      <c r="B9" s="16">
        <f t="shared" si="1"/>
        <v>4</v>
      </c>
      <c r="C9" s="45"/>
      <c r="D9" s="2"/>
      <c r="E9" s="3"/>
      <c r="F9" s="3"/>
      <c r="G9" s="3"/>
      <c r="H9" s="3"/>
      <c r="I9" s="39" cm="1">
        <f t="array" ref="I9">_xlfn.SWITCH(E9,"I","Sub-Junior","II","Sub-Junior", "III","Sub-Junior","IV","Junior","V","Junior",0)</f>
        <v>0</v>
      </c>
      <c r="J9" s="126"/>
      <c r="K9" s="126"/>
      <c r="L9" s="38"/>
      <c r="M9" s="3"/>
      <c r="N9" s="4">
        <f t="shared" si="0"/>
        <v>0</v>
      </c>
      <c r="O9" s="36" t="s">
        <v>22</v>
      </c>
      <c r="P9" s="34">
        <f>COUNTIF($E$6:E$515,"II")</f>
        <v>0</v>
      </c>
      <c r="Q9" s="9">
        <f>COUNTIFS(M$6:M$515, "Printed book",E$6:E$515,"II")</f>
        <v>0</v>
      </c>
      <c r="R9" s="10">
        <f>COUNTIFS(M$6:M$515, "E-book",E$6:E$515,"II")</f>
        <v>0</v>
      </c>
    </row>
    <row r="10" spans="2:18" ht="18" customHeight="1" x14ac:dyDescent="0.3">
      <c r="B10" s="16">
        <f t="shared" si="1"/>
        <v>5</v>
      </c>
      <c r="C10" s="45"/>
      <c r="D10" s="2"/>
      <c r="E10" s="3"/>
      <c r="F10" s="3"/>
      <c r="G10" s="3"/>
      <c r="H10" s="3"/>
      <c r="I10" s="39" cm="1">
        <f t="array" ref="I10">_xlfn.SWITCH(E10,"I","Sub-Junior","II","Sub-Junior", "III","Sub-Junior","IV","Junior","V","Junior",0)</f>
        <v>0</v>
      </c>
      <c r="J10" s="126"/>
      <c r="K10" s="126"/>
      <c r="L10" s="38"/>
      <c r="M10" s="3"/>
      <c r="N10" s="4">
        <f t="shared" si="0"/>
        <v>0</v>
      </c>
      <c r="O10" s="36" t="s">
        <v>23</v>
      </c>
      <c r="P10" s="34">
        <f>COUNTIF($E$6:E$515,"III")</f>
        <v>0</v>
      </c>
      <c r="Q10" s="9">
        <f>COUNTIFS(M$6:M$515, "Printed book",E$6:E$515,"III")</f>
        <v>0</v>
      </c>
      <c r="R10" s="10">
        <f>COUNTIFS(M$6:M$515, "E-book",E$6:E$515,"III")</f>
        <v>0</v>
      </c>
    </row>
    <row r="11" spans="2:18" ht="18" customHeight="1" x14ac:dyDescent="0.3">
      <c r="B11" s="16">
        <f t="shared" si="1"/>
        <v>6</v>
      </c>
      <c r="C11" s="45"/>
      <c r="D11" s="2"/>
      <c r="E11" s="3"/>
      <c r="F11" s="3"/>
      <c r="G11" s="3"/>
      <c r="H11" s="3"/>
      <c r="I11" s="39" cm="1">
        <f t="array" ref="I11">_xlfn.SWITCH(E11,"I","Sub-Junior","II","Sub-Junior", "III","Sub-Junior","IV","Junior","V","Junior",0)</f>
        <v>0</v>
      </c>
      <c r="J11" s="126"/>
      <c r="K11" s="126"/>
      <c r="L11" s="38"/>
      <c r="M11" s="3"/>
      <c r="N11" s="4">
        <f t="shared" si="0"/>
        <v>0</v>
      </c>
    </row>
    <row r="12" spans="2:18" ht="18" customHeight="1" x14ac:dyDescent="0.3">
      <c r="B12" s="16">
        <f t="shared" si="1"/>
        <v>7</v>
      </c>
      <c r="C12" s="45"/>
      <c r="D12" s="2"/>
      <c r="E12" s="3"/>
      <c r="F12" s="3"/>
      <c r="G12" s="3"/>
      <c r="H12" s="3"/>
      <c r="I12" s="39" cm="1">
        <f t="array" ref="I12">_xlfn.SWITCH(E12,"I","Sub-Junior","II","Sub-Junior", "III","Sub-Junior","IV","Junior","V","Junior",0)</f>
        <v>0</v>
      </c>
      <c r="J12" s="126"/>
      <c r="K12" s="126"/>
      <c r="L12" s="38"/>
      <c r="M12" s="3"/>
      <c r="N12" s="4">
        <f t="shared" si="0"/>
        <v>0</v>
      </c>
    </row>
    <row r="13" spans="2:18" ht="18" customHeight="1" x14ac:dyDescent="0.3">
      <c r="B13" s="16">
        <f t="shared" si="1"/>
        <v>8</v>
      </c>
      <c r="C13" s="45"/>
      <c r="D13" s="2"/>
      <c r="E13" s="3"/>
      <c r="F13" s="3"/>
      <c r="G13" s="3"/>
      <c r="H13" s="3"/>
      <c r="I13" s="39" cm="1">
        <f t="array" ref="I13">_xlfn.SWITCH(E13,"I","Sub-Junior","II","Sub-Junior", "III","Sub-Junior","IV","Junior","V","Junior",0)</f>
        <v>0</v>
      </c>
      <c r="J13" s="126"/>
      <c r="K13" s="126"/>
      <c r="L13" s="38"/>
      <c r="M13" s="3"/>
      <c r="N13" s="4">
        <f t="shared" si="0"/>
        <v>0</v>
      </c>
    </row>
    <row r="14" spans="2:18" ht="18" customHeight="1" x14ac:dyDescent="0.3">
      <c r="B14" s="16">
        <f t="shared" si="1"/>
        <v>9</v>
      </c>
      <c r="C14" s="45"/>
      <c r="D14" s="2"/>
      <c r="E14" s="3"/>
      <c r="F14" s="3"/>
      <c r="G14" s="3"/>
      <c r="H14" s="3"/>
      <c r="I14" s="39" cm="1">
        <f t="array" ref="I14">_xlfn.SWITCH(E14,"I","Sub-Junior","II","Sub-Junior", "III","Sub-Junior","IV","Junior","V","Junior",0)</f>
        <v>0</v>
      </c>
      <c r="J14" s="126"/>
      <c r="K14" s="126"/>
      <c r="L14" s="38"/>
      <c r="M14" s="3"/>
      <c r="N14" s="4">
        <f t="shared" si="0"/>
        <v>0</v>
      </c>
    </row>
    <row r="15" spans="2:18" ht="18" customHeight="1" x14ac:dyDescent="0.3">
      <c r="B15" s="16">
        <f t="shared" si="1"/>
        <v>10</v>
      </c>
      <c r="C15" s="45"/>
      <c r="D15" s="2"/>
      <c r="E15" s="3"/>
      <c r="F15" s="3"/>
      <c r="G15" s="3"/>
      <c r="H15" s="3"/>
      <c r="I15" s="39" cm="1">
        <f t="array" ref="I15">_xlfn.SWITCH(E15,"I","Sub-Junior","II","Sub-Junior", "III","Sub-Junior","IV","Junior","V","Junior",0)</f>
        <v>0</v>
      </c>
      <c r="J15" s="126"/>
      <c r="K15" s="126"/>
      <c r="L15" s="38"/>
      <c r="M15" s="3"/>
      <c r="N15" s="4">
        <f t="shared" si="0"/>
        <v>0</v>
      </c>
    </row>
    <row r="16" spans="2:18" ht="18" customHeight="1" x14ac:dyDescent="0.3">
      <c r="B16" s="16">
        <f t="shared" si="1"/>
        <v>11</v>
      </c>
      <c r="C16" s="45"/>
      <c r="D16" s="2"/>
      <c r="E16" s="3"/>
      <c r="F16" s="3"/>
      <c r="G16" s="3"/>
      <c r="H16" s="3"/>
      <c r="I16" s="39" cm="1">
        <f t="array" ref="I16">_xlfn.SWITCH(E16,"I","Sub-Junior","II","Sub-Junior", "III","Sub-Junior","IV","Junior","V","Junior",0)</f>
        <v>0</v>
      </c>
      <c r="J16" s="126"/>
      <c r="K16" s="126"/>
      <c r="L16" s="38"/>
      <c r="M16" s="3"/>
      <c r="N16" s="4">
        <f t="shared" si="0"/>
        <v>0</v>
      </c>
    </row>
    <row r="17" spans="2:14" ht="18" customHeight="1" x14ac:dyDescent="0.3">
      <c r="B17" s="16">
        <f t="shared" si="1"/>
        <v>12</v>
      </c>
      <c r="C17" s="45"/>
      <c r="D17" s="2"/>
      <c r="E17" s="3"/>
      <c r="F17" s="3"/>
      <c r="G17" s="3"/>
      <c r="H17" s="3"/>
      <c r="I17" s="39" cm="1">
        <f t="array" ref="I17">_xlfn.SWITCH(E17,"I","Sub-Junior","II","Sub-Junior", "III","Sub-Junior","IV","Junior","V","Junior",0)</f>
        <v>0</v>
      </c>
      <c r="J17" s="126"/>
      <c r="K17" s="126"/>
      <c r="L17" s="38"/>
      <c r="M17" s="3"/>
      <c r="N17" s="4">
        <f t="shared" si="0"/>
        <v>0</v>
      </c>
    </row>
    <row r="18" spans="2:14" ht="18" customHeight="1" x14ac:dyDescent="0.3">
      <c r="B18" s="16">
        <f t="shared" si="1"/>
        <v>13</v>
      </c>
      <c r="C18" s="45"/>
      <c r="D18" s="2"/>
      <c r="E18" s="3"/>
      <c r="F18" s="3"/>
      <c r="G18" s="3"/>
      <c r="H18" s="3"/>
      <c r="I18" s="39" cm="1">
        <f t="array" ref="I18">_xlfn.SWITCH(E18,"I","Sub-Junior","II","Sub-Junior", "III","Sub-Junior","IV","Junior","V","Junior",0)</f>
        <v>0</v>
      </c>
      <c r="J18" s="126"/>
      <c r="K18" s="126"/>
      <c r="L18" s="38"/>
      <c r="M18" s="3"/>
      <c r="N18" s="4">
        <f t="shared" si="0"/>
        <v>0</v>
      </c>
    </row>
    <row r="19" spans="2:14" ht="18" customHeight="1" x14ac:dyDescent="0.3">
      <c r="B19" s="16">
        <f t="shared" si="1"/>
        <v>14</v>
      </c>
      <c r="C19" s="45"/>
      <c r="D19" s="2"/>
      <c r="E19" s="3"/>
      <c r="F19" s="3"/>
      <c r="G19" s="3"/>
      <c r="H19" s="3"/>
      <c r="I19" s="39" cm="1">
        <f t="array" ref="I19">_xlfn.SWITCH(E19,"I","Sub-Junior","II","Sub-Junior", "III","Sub-Junior","IV","Junior","V","Junior",0)</f>
        <v>0</v>
      </c>
      <c r="J19" s="126"/>
      <c r="K19" s="126"/>
      <c r="L19" s="38"/>
      <c r="M19" s="3"/>
      <c r="N19" s="4">
        <f t="shared" si="0"/>
        <v>0</v>
      </c>
    </row>
    <row r="20" spans="2:14" ht="18" customHeight="1" x14ac:dyDescent="0.3">
      <c r="B20" s="16">
        <f t="shared" si="1"/>
        <v>15</v>
      </c>
      <c r="C20" s="45"/>
      <c r="D20" s="2"/>
      <c r="E20" s="3"/>
      <c r="F20" s="3"/>
      <c r="G20" s="3"/>
      <c r="H20" s="3"/>
      <c r="I20" s="39" cm="1">
        <f t="array" ref="I20">_xlfn.SWITCH(E20,"I","Sub-Junior","II","Sub-Junior", "III","Sub-Junior","IV","Junior","V","Junior",0)</f>
        <v>0</v>
      </c>
      <c r="J20" s="126"/>
      <c r="K20" s="126"/>
      <c r="L20" s="38"/>
      <c r="M20" s="3"/>
      <c r="N20" s="4">
        <f t="shared" si="0"/>
        <v>0</v>
      </c>
    </row>
    <row r="21" spans="2:14" ht="18" customHeight="1" x14ac:dyDescent="0.3">
      <c r="B21" s="16">
        <f t="shared" si="1"/>
        <v>16</v>
      </c>
      <c r="C21" s="45"/>
      <c r="D21" s="2"/>
      <c r="E21" s="3"/>
      <c r="F21" s="3"/>
      <c r="G21" s="3"/>
      <c r="H21" s="3"/>
      <c r="I21" s="39" cm="1">
        <f t="array" ref="I21">_xlfn.SWITCH(E21,"I","Sub-Junior","II","Sub-Junior", "III","Sub-Junior","IV","Junior","V","Junior",0)</f>
        <v>0</v>
      </c>
      <c r="J21" s="126"/>
      <c r="K21" s="126"/>
      <c r="L21" s="38"/>
      <c r="M21" s="3"/>
      <c r="N21" s="4">
        <f t="shared" si="0"/>
        <v>0</v>
      </c>
    </row>
    <row r="22" spans="2:14" ht="18" customHeight="1" x14ac:dyDescent="0.3">
      <c r="B22" s="16">
        <f t="shared" si="1"/>
        <v>17</v>
      </c>
      <c r="C22" s="45"/>
      <c r="D22" s="2"/>
      <c r="E22" s="3"/>
      <c r="F22" s="3"/>
      <c r="G22" s="3"/>
      <c r="H22" s="3"/>
      <c r="I22" s="39" cm="1">
        <f t="array" ref="I22">_xlfn.SWITCH(E22,"I","Sub-Junior","II","Sub-Junior", "III","Sub-Junior","IV","Junior","V","Junior",0)</f>
        <v>0</v>
      </c>
      <c r="J22" s="126"/>
      <c r="K22" s="126"/>
      <c r="L22" s="38"/>
      <c r="M22" s="3"/>
      <c r="N22" s="4">
        <f t="shared" si="0"/>
        <v>0</v>
      </c>
    </row>
    <row r="23" spans="2:14" ht="18" customHeight="1" x14ac:dyDescent="0.3">
      <c r="B23" s="16">
        <f t="shared" si="1"/>
        <v>18</v>
      </c>
      <c r="C23" s="45"/>
      <c r="D23" s="2"/>
      <c r="E23" s="3"/>
      <c r="F23" s="3"/>
      <c r="G23" s="3"/>
      <c r="H23" s="3"/>
      <c r="I23" s="39" cm="1">
        <f t="array" ref="I23">_xlfn.SWITCH(E23,"I","Sub-Junior","II","Sub-Junior", "III","Sub-Junior","IV","Junior","V","Junior",0)</f>
        <v>0</v>
      </c>
      <c r="J23" s="126"/>
      <c r="K23" s="126"/>
      <c r="L23" s="38"/>
      <c r="M23" s="3"/>
      <c r="N23" s="4">
        <f t="shared" si="0"/>
        <v>0</v>
      </c>
    </row>
    <row r="24" spans="2:14" ht="18" customHeight="1" x14ac:dyDescent="0.3">
      <c r="B24" s="16">
        <f t="shared" si="1"/>
        <v>19</v>
      </c>
      <c r="C24" s="45"/>
      <c r="D24" s="2"/>
      <c r="E24" s="3"/>
      <c r="F24" s="3"/>
      <c r="G24" s="3"/>
      <c r="H24" s="3"/>
      <c r="I24" s="39" cm="1">
        <f t="array" ref="I24">_xlfn.SWITCH(E24,"I","Sub-Junior","II","Sub-Junior", "III","Sub-Junior","IV","Junior","V","Junior",0)</f>
        <v>0</v>
      </c>
      <c r="J24" s="126"/>
      <c r="K24" s="126"/>
      <c r="L24" s="38"/>
      <c r="M24" s="3"/>
      <c r="N24" s="4">
        <f t="shared" si="0"/>
        <v>0</v>
      </c>
    </row>
    <row r="25" spans="2:14" ht="18" customHeight="1" x14ac:dyDescent="0.3">
      <c r="B25" s="16">
        <f t="shared" si="1"/>
        <v>20</v>
      </c>
      <c r="C25" s="45"/>
      <c r="D25" s="2"/>
      <c r="E25" s="3"/>
      <c r="F25" s="3"/>
      <c r="G25" s="3"/>
      <c r="H25" s="3"/>
      <c r="I25" s="39" cm="1">
        <f t="array" ref="I25">_xlfn.SWITCH(E25,"I","Sub-Junior","II","Sub-Junior", "III","Sub-Junior","IV","Junior","V","Junior",0)</f>
        <v>0</v>
      </c>
      <c r="J25" s="126"/>
      <c r="K25" s="126"/>
      <c r="L25" s="38"/>
      <c r="M25" s="3"/>
      <c r="N25" s="4">
        <f t="shared" si="0"/>
        <v>0</v>
      </c>
    </row>
    <row r="26" spans="2:14" ht="18" customHeight="1" x14ac:dyDescent="0.3">
      <c r="B26" s="16">
        <f t="shared" si="1"/>
        <v>21</v>
      </c>
      <c r="C26" s="45"/>
      <c r="D26" s="2"/>
      <c r="E26" s="3"/>
      <c r="F26" s="3"/>
      <c r="G26" s="3"/>
      <c r="H26" s="3"/>
      <c r="I26" s="39" cm="1">
        <f t="array" ref="I26">_xlfn.SWITCH(E26,"I","Sub-Junior","II","Sub-Junior", "III","Sub-Junior","IV","Junior","V","Junior",0)</f>
        <v>0</v>
      </c>
      <c r="J26" s="126"/>
      <c r="K26" s="126"/>
      <c r="L26" s="38"/>
      <c r="M26" s="3"/>
      <c r="N26" s="4">
        <f t="shared" si="0"/>
        <v>0</v>
      </c>
    </row>
    <row r="27" spans="2:14" ht="18" customHeight="1" x14ac:dyDescent="0.3">
      <c r="B27" s="16">
        <f t="shared" si="1"/>
        <v>22</v>
      </c>
      <c r="C27" s="45"/>
      <c r="D27" s="2"/>
      <c r="E27" s="3"/>
      <c r="F27" s="3"/>
      <c r="G27" s="3"/>
      <c r="H27" s="3"/>
      <c r="I27" s="39" cm="1">
        <f t="array" ref="I27">_xlfn.SWITCH(E27,"I","Sub-Junior","II","Sub-Junior", "III","Sub-Junior","IV","Junior","V","Junior",0)</f>
        <v>0</v>
      </c>
      <c r="J27" s="126"/>
      <c r="K27" s="126"/>
      <c r="L27" s="38"/>
      <c r="M27" s="3"/>
      <c r="N27" s="4">
        <f t="shared" si="0"/>
        <v>0</v>
      </c>
    </row>
    <row r="28" spans="2:14" ht="18" customHeight="1" x14ac:dyDescent="0.3">
      <c r="B28" s="16">
        <f t="shared" si="1"/>
        <v>23</v>
      </c>
      <c r="C28" s="45"/>
      <c r="D28" s="2"/>
      <c r="E28" s="3"/>
      <c r="F28" s="3"/>
      <c r="G28" s="3"/>
      <c r="H28" s="3"/>
      <c r="I28" s="39" cm="1">
        <f t="array" ref="I28">_xlfn.SWITCH(E28,"I","Sub-Junior","II","Sub-Junior", "III","Sub-Junior","IV","Junior","V","Junior",0)</f>
        <v>0</v>
      </c>
      <c r="J28" s="126"/>
      <c r="K28" s="126"/>
      <c r="L28" s="38"/>
      <c r="M28" s="3"/>
      <c r="N28" s="4">
        <f t="shared" si="0"/>
        <v>0</v>
      </c>
    </row>
    <row r="29" spans="2:14" ht="18" customHeight="1" x14ac:dyDescent="0.3">
      <c r="B29" s="16">
        <f t="shared" si="1"/>
        <v>24</v>
      </c>
      <c r="C29" s="45"/>
      <c r="D29" s="2"/>
      <c r="E29" s="3"/>
      <c r="F29" s="3"/>
      <c r="G29" s="3"/>
      <c r="H29" s="3"/>
      <c r="I29" s="39" cm="1">
        <f t="array" ref="I29">_xlfn.SWITCH(E29,"I","Sub-Junior","II","Sub-Junior", "III","Sub-Junior","IV","Junior","V","Junior",0)</f>
        <v>0</v>
      </c>
      <c r="J29" s="126"/>
      <c r="K29" s="126"/>
      <c r="L29" s="38"/>
      <c r="M29" s="3"/>
      <c r="N29" s="4">
        <f t="shared" si="0"/>
        <v>0</v>
      </c>
    </row>
    <row r="30" spans="2:14" ht="18" customHeight="1" x14ac:dyDescent="0.3">
      <c r="B30" s="16">
        <f t="shared" si="1"/>
        <v>25</v>
      </c>
      <c r="C30" s="45"/>
      <c r="D30" s="2"/>
      <c r="E30" s="3"/>
      <c r="F30" s="3"/>
      <c r="G30" s="3"/>
      <c r="H30" s="3"/>
      <c r="I30" s="39" cm="1">
        <f t="array" ref="I30">_xlfn.SWITCH(E30,"I","Sub-Junior","II","Sub-Junior", "III","Sub-Junior","IV","Junior","V","Junior",0)</f>
        <v>0</v>
      </c>
      <c r="J30" s="126"/>
      <c r="K30" s="126"/>
      <c r="L30" s="38"/>
      <c r="M30" s="3"/>
      <c r="N30" s="4">
        <f t="shared" si="0"/>
        <v>0</v>
      </c>
    </row>
    <row r="31" spans="2:14" ht="18" customHeight="1" x14ac:dyDescent="0.3">
      <c r="B31" s="16">
        <f t="shared" si="1"/>
        <v>26</v>
      </c>
      <c r="C31" s="45"/>
      <c r="D31" s="2"/>
      <c r="E31" s="3"/>
      <c r="F31" s="3"/>
      <c r="G31" s="3"/>
      <c r="H31" s="3"/>
      <c r="I31" s="39" cm="1">
        <f t="array" ref="I31">_xlfn.SWITCH(E31,"I","Sub-Junior","II","Sub-Junior", "III","Sub-Junior","IV","Junior","V","Junior",0)</f>
        <v>0</v>
      </c>
      <c r="J31" s="126"/>
      <c r="K31" s="126"/>
      <c r="L31" s="38"/>
      <c r="M31" s="3"/>
      <c r="N31" s="4">
        <f t="shared" si="0"/>
        <v>0</v>
      </c>
    </row>
    <row r="32" spans="2:14" ht="18" customHeight="1" x14ac:dyDescent="0.3">
      <c r="B32" s="16">
        <f t="shared" si="1"/>
        <v>27</v>
      </c>
      <c r="C32" s="45"/>
      <c r="D32" s="2"/>
      <c r="E32" s="3"/>
      <c r="F32" s="3"/>
      <c r="G32" s="3"/>
      <c r="H32" s="3"/>
      <c r="I32" s="39" cm="1">
        <f t="array" ref="I32">_xlfn.SWITCH(E32,"I","Sub-Junior","II","Sub-Junior", "III","Sub-Junior","IV","Junior","V","Junior",0)</f>
        <v>0</v>
      </c>
      <c r="J32" s="126"/>
      <c r="K32" s="126"/>
      <c r="L32" s="38"/>
      <c r="M32" s="3"/>
      <c r="N32" s="4">
        <f t="shared" si="0"/>
        <v>0</v>
      </c>
    </row>
    <row r="33" spans="2:14" ht="18" customHeight="1" x14ac:dyDescent="0.3">
      <c r="B33" s="16">
        <f t="shared" si="1"/>
        <v>28</v>
      </c>
      <c r="C33" s="45"/>
      <c r="D33" s="2"/>
      <c r="E33" s="3"/>
      <c r="F33" s="3"/>
      <c r="G33" s="3"/>
      <c r="H33" s="3"/>
      <c r="I33" s="39" cm="1">
        <f t="array" ref="I33">_xlfn.SWITCH(E33,"I","Sub-Junior","II","Sub-Junior", "III","Sub-Junior","IV","Junior","V","Junior",0)</f>
        <v>0</v>
      </c>
      <c r="J33" s="126"/>
      <c r="K33" s="126"/>
      <c r="L33" s="38"/>
      <c r="M33" s="3"/>
      <c r="N33" s="4">
        <f t="shared" si="0"/>
        <v>0</v>
      </c>
    </row>
    <row r="34" spans="2:14" ht="18" customHeight="1" x14ac:dyDescent="0.3">
      <c r="B34" s="16">
        <f t="shared" si="1"/>
        <v>29</v>
      </c>
      <c r="C34" s="45"/>
      <c r="D34" s="2"/>
      <c r="E34" s="3"/>
      <c r="F34" s="3"/>
      <c r="G34" s="3"/>
      <c r="H34" s="3"/>
      <c r="I34" s="39" cm="1">
        <f t="array" ref="I34">_xlfn.SWITCH(E34,"I","Sub-Junior","II","Sub-Junior", "III","Sub-Junior","IV","Junior","V","Junior",0)</f>
        <v>0</v>
      </c>
      <c r="J34" s="126"/>
      <c r="K34" s="126"/>
      <c r="L34" s="38"/>
      <c r="M34" s="3"/>
      <c r="N34" s="4">
        <f t="shared" si="0"/>
        <v>0</v>
      </c>
    </row>
    <row r="35" spans="2:14" ht="18" customHeight="1" x14ac:dyDescent="0.3">
      <c r="B35" s="16">
        <f t="shared" si="1"/>
        <v>30</v>
      </c>
      <c r="C35" s="45"/>
      <c r="D35" s="2"/>
      <c r="E35" s="3"/>
      <c r="F35" s="3"/>
      <c r="G35" s="3"/>
      <c r="H35" s="3"/>
      <c r="I35" s="39" cm="1">
        <f t="array" ref="I35">_xlfn.SWITCH(E35,"I","Sub-Junior","II","Sub-Junior", "III","Sub-Junior","IV","Junior","V","Junior",0)</f>
        <v>0</v>
      </c>
      <c r="J35" s="126"/>
      <c r="K35" s="126"/>
      <c r="L35" s="38"/>
      <c r="M35" s="3"/>
      <c r="N35" s="4">
        <f t="shared" si="0"/>
        <v>0</v>
      </c>
    </row>
    <row r="36" spans="2:14" ht="18" customHeight="1" x14ac:dyDescent="0.3">
      <c r="B36" s="16">
        <f t="shared" si="1"/>
        <v>31</v>
      </c>
      <c r="C36" s="45"/>
      <c r="D36" s="2"/>
      <c r="E36" s="3"/>
      <c r="F36" s="3"/>
      <c r="G36" s="3"/>
      <c r="H36" s="3"/>
      <c r="I36" s="39" cm="1">
        <f t="array" ref="I36">_xlfn.SWITCH(E36,"I","Sub-Junior","II","Sub-Junior", "III","Sub-Junior","IV","Junior","V","Junior",0)</f>
        <v>0</v>
      </c>
      <c r="J36" s="126"/>
      <c r="K36" s="126"/>
      <c r="L36" s="38"/>
      <c r="M36" s="3"/>
      <c r="N36" s="4">
        <f t="shared" si="0"/>
        <v>0</v>
      </c>
    </row>
    <row r="37" spans="2:14" ht="18" customHeight="1" x14ac:dyDescent="0.3">
      <c r="B37" s="16">
        <f t="shared" si="1"/>
        <v>32</v>
      </c>
      <c r="C37" s="45"/>
      <c r="D37" s="2"/>
      <c r="E37" s="3"/>
      <c r="F37" s="3"/>
      <c r="G37" s="3"/>
      <c r="H37" s="3"/>
      <c r="I37" s="39" cm="1">
        <f t="array" ref="I37">_xlfn.SWITCH(E37,"I","Sub-Junior","II","Sub-Junior", "III","Sub-Junior","IV","Junior","V","Junior",0)</f>
        <v>0</v>
      </c>
      <c r="J37" s="126"/>
      <c r="K37" s="126"/>
      <c r="L37" s="38"/>
      <c r="M37" s="3"/>
      <c r="N37" s="4">
        <f t="shared" si="0"/>
        <v>0</v>
      </c>
    </row>
    <row r="38" spans="2:14" ht="18" customHeight="1" x14ac:dyDescent="0.3">
      <c r="B38" s="16">
        <f t="shared" si="1"/>
        <v>33</v>
      </c>
      <c r="C38" s="45"/>
      <c r="D38" s="2"/>
      <c r="E38" s="3"/>
      <c r="F38" s="3"/>
      <c r="G38" s="3"/>
      <c r="H38" s="3"/>
      <c r="I38" s="39" cm="1">
        <f t="array" ref="I38">_xlfn.SWITCH(E38,"I","Sub-Junior","II","Sub-Junior", "III","Sub-Junior","IV","Junior","V","Junior",0)</f>
        <v>0</v>
      </c>
      <c r="J38" s="126"/>
      <c r="K38" s="126"/>
      <c r="L38" s="38"/>
      <c r="M38" s="3"/>
      <c r="N38" s="4">
        <f t="shared" si="0"/>
        <v>0</v>
      </c>
    </row>
    <row r="39" spans="2:14" ht="18" customHeight="1" x14ac:dyDescent="0.3">
      <c r="B39" s="16">
        <f t="shared" si="1"/>
        <v>34</v>
      </c>
      <c r="C39" s="45"/>
      <c r="D39" s="2"/>
      <c r="E39" s="3"/>
      <c r="F39" s="3"/>
      <c r="G39" s="3"/>
      <c r="H39" s="3"/>
      <c r="I39" s="39" cm="1">
        <f t="array" ref="I39">_xlfn.SWITCH(E39,"I","Sub-Junior","II","Sub-Junior", "III","Sub-Junior","IV","Junior","V","Junior",0)</f>
        <v>0</v>
      </c>
      <c r="J39" s="126"/>
      <c r="K39" s="126"/>
      <c r="L39" s="38"/>
      <c r="M39" s="3"/>
      <c r="N39" s="4">
        <f t="shared" si="0"/>
        <v>0</v>
      </c>
    </row>
    <row r="40" spans="2:14" ht="18" customHeight="1" x14ac:dyDescent="0.3">
      <c r="B40" s="16">
        <f t="shared" si="1"/>
        <v>35</v>
      </c>
      <c r="C40" s="45"/>
      <c r="D40" s="2"/>
      <c r="E40" s="3"/>
      <c r="F40" s="3"/>
      <c r="G40" s="3"/>
      <c r="H40" s="3"/>
      <c r="I40" s="39" cm="1">
        <f t="array" ref="I40">_xlfn.SWITCH(E40,"I","Sub-Junior","II","Sub-Junior", "III","Sub-Junior","IV","Junior","V","Junior",0)</f>
        <v>0</v>
      </c>
      <c r="J40" s="126"/>
      <c r="K40" s="126"/>
      <c r="L40" s="38"/>
      <c r="M40" s="3"/>
      <c r="N40" s="4">
        <f t="shared" si="0"/>
        <v>0</v>
      </c>
    </row>
    <row r="41" spans="2:14" ht="18" customHeight="1" x14ac:dyDescent="0.3">
      <c r="B41" s="16">
        <f t="shared" si="1"/>
        <v>36</v>
      </c>
      <c r="C41" s="45"/>
      <c r="D41" s="2"/>
      <c r="E41" s="3"/>
      <c r="F41" s="3"/>
      <c r="G41" s="3"/>
      <c r="H41" s="3"/>
      <c r="I41" s="39" cm="1">
        <f t="array" ref="I41">_xlfn.SWITCH(E41,"I","Sub-Junior","II","Sub-Junior", "III","Sub-Junior","IV","Junior","V","Junior",0)</f>
        <v>0</v>
      </c>
      <c r="J41" s="126"/>
      <c r="K41" s="126"/>
      <c r="L41" s="38"/>
      <c r="M41" s="3"/>
      <c r="N41" s="4">
        <f t="shared" si="0"/>
        <v>0</v>
      </c>
    </row>
    <row r="42" spans="2:14" ht="18" customHeight="1" x14ac:dyDescent="0.3">
      <c r="B42" s="16">
        <f t="shared" si="1"/>
        <v>37</v>
      </c>
      <c r="C42" s="45"/>
      <c r="D42" s="2"/>
      <c r="E42" s="3"/>
      <c r="F42" s="3"/>
      <c r="G42" s="3"/>
      <c r="H42" s="3"/>
      <c r="I42" s="39" cm="1">
        <f t="array" ref="I42">_xlfn.SWITCH(E42,"I","Sub-Junior","II","Sub-Junior", "III","Sub-Junior","IV","Junior","V","Junior",0)</f>
        <v>0</v>
      </c>
      <c r="J42" s="126"/>
      <c r="K42" s="126"/>
      <c r="L42" s="38"/>
      <c r="M42" s="3"/>
      <c r="N42" s="4">
        <f t="shared" si="0"/>
        <v>0</v>
      </c>
    </row>
    <row r="43" spans="2:14" ht="18" customHeight="1" x14ac:dyDescent="0.3">
      <c r="B43" s="16">
        <f t="shared" si="1"/>
        <v>38</v>
      </c>
      <c r="C43" s="45"/>
      <c r="D43" s="2"/>
      <c r="E43" s="3"/>
      <c r="F43" s="3"/>
      <c r="G43" s="3"/>
      <c r="H43" s="3"/>
      <c r="I43" s="39" cm="1">
        <f t="array" ref="I43">_xlfn.SWITCH(E43,"I","Sub-Junior","II","Sub-Junior", "III","Sub-Junior","IV","Junior","V","Junior",0)</f>
        <v>0</v>
      </c>
      <c r="J43" s="126"/>
      <c r="K43" s="126"/>
      <c r="L43" s="38"/>
      <c r="M43" s="3"/>
      <c r="N43" s="4">
        <f t="shared" si="0"/>
        <v>0</v>
      </c>
    </row>
    <row r="44" spans="2:14" ht="18" customHeight="1" x14ac:dyDescent="0.3">
      <c r="B44" s="16">
        <f t="shared" si="1"/>
        <v>39</v>
      </c>
      <c r="C44" s="45"/>
      <c r="D44" s="2"/>
      <c r="E44" s="3"/>
      <c r="F44" s="3"/>
      <c r="G44" s="3"/>
      <c r="H44" s="3"/>
      <c r="I44" s="39" cm="1">
        <f t="array" ref="I44">_xlfn.SWITCH(E44,"I","Sub-Junior","II","Sub-Junior", "III","Sub-Junior","IV","Junior","V","Junior",0)</f>
        <v>0</v>
      </c>
      <c r="J44" s="126"/>
      <c r="K44" s="126"/>
      <c r="L44" s="38"/>
      <c r="M44" s="3"/>
      <c r="N44" s="4">
        <f t="shared" si="0"/>
        <v>0</v>
      </c>
    </row>
    <row r="45" spans="2:14" ht="18" customHeight="1" x14ac:dyDescent="0.3">
      <c r="B45" s="16">
        <f t="shared" si="1"/>
        <v>40</v>
      </c>
      <c r="C45" s="45"/>
      <c r="D45" s="2"/>
      <c r="E45" s="3"/>
      <c r="F45" s="3"/>
      <c r="G45" s="3"/>
      <c r="H45" s="3"/>
      <c r="I45" s="39" cm="1">
        <f t="array" ref="I45">_xlfn.SWITCH(E45,"I","Sub-Junior","II","Sub-Junior", "III","Sub-Junior","IV","Junior","V","Junior",0)</f>
        <v>0</v>
      </c>
      <c r="J45" s="126"/>
      <c r="K45" s="126"/>
      <c r="L45" s="38"/>
      <c r="M45" s="3"/>
      <c r="N45" s="4">
        <f t="shared" si="0"/>
        <v>0</v>
      </c>
    </row>
    <row r="46" spans="2:14" ht="18" customHeight="1" x14ac:dyDescent="0.3">
      <c r="B46" s="16">
        <f t="shared" si="1"/>
        <v>41</v>
      </c>
      <c r="C46" s="45"/>
      <c r="D46" s="2"/>
      <c r="E46" s="3"/>
      <c r="F46" s="3"/>
      <c r="G46" s="3"/>
      <c r="H46" s="3"/>
      <c r="I46" s="39" cm="1">
        <f t="array" ref="I46">_xlfn.SWITCH(E46,"I","Sub-Junior","II","Sub-Junior", "III","Sub-Junior","IV","Junior","V","Junior",0)</f>
        <v>0</v>
      </c>
      <c r="J46" s="126"/>
      <c r="K46" s="126"/>
      <c r="L46" s="38"/>
      <c r="M46" s="3"/>
      <c r="N46" s="4">
        <f t="shared" si="0"/>
        <v>0</v>
      </c>
    </row>
    <row r="47" spans="2:14" ht="18" customHeight="1" x14ac:dyDescent="0.3">
      <c r="B47" s="16">
        <f t="shared" si="1"/>
        <v>42</v>
      </c>
      <c r="C47" s="45"/>
      <c r="D47" s="2"/>
      <c r="E47" s="3"/>
      <c r="F47" s="3"/>
      <c r="G47" s="3"/>
      <c r="H47" s="3"/>
      <c r="I47" s="39" cm="1">
        <f t="array" ref="I47">_xlfn.SWITCH(E47,"I","Sub-Junior","II","Sub-Junior", "III","Sub-Junior","IV","Junior","V","Junior",0)</f>
        <v>0</v>
      </c>
      <c r="J47" s="126"/>
      <c r="K47" s="126"/>
      <c r="L47" s="38"/>
      <c r="M47" s="3"/>
      <c r="N47" s="4">
        <f t="shared" si="0"/>
        <v>0</v>
      </c>
    </row>
    <row r="48" spans="2:14" ht="18" customHeight="1" x14ac:dyDescent="0.3">
      <c r="B48" s="16">
        <f t="shared" si="1"/>
        <v>43</v>
      </c>
      <c r="C48" s="45"/>
      <c r="D48" s="2"/>
      <c r="E48" s="3"/>
      <c r="F48" s="3"/>
      <c r="G48" s="3"/>
      <c r="H48" s="3"/>
      <c r="I48" s="39" cm="1">
        <f t="array" ref="I48">_xlfn.SWITCH(E48,"I","Sub-Junior","II","Sub-Junior", "III","Sub-Junior","IV","Junior","V","Junior",0)</f>
        <v>0</v>
      </c>
      <c r="J48" s="126"/>
      <c r="K48" s="126"/>
      <c r="L48" s="38"/>
      <c r="M48" s="3"/>
      <c r="N48" s="4">
        <f t="shared" si="0"/>
        <v>0</v>
      </c>
    </row>
    <row r="49" spans="2:14" ht="18" customHeight="1" x14ac:dyDescent="0.3">
      <c r="B49" s="16">
        <f t="shared" si="1"/>
        <v>44</v>
      </c>
      <c r="C49" s="45"/>
      <c r="D49" s="2"/>
      <c r="E49" s="3"/>
      <c r="F49" s="3"/>
      <c r="G49" s="3"/>
      <c r="H49" s="3"/>
      <c r="I49" s="39" cm="1">
        <f t="array" ref="I49">_xlfn.SWITCH(E49,"I","Sub-Junior","II","Sub-Junior", "III","Sub-Junior","IV","Junior","V","Junior",0)</f>
        <v>0</v>
      </c>
      <c r="J49" s="126"/>
      <c r="K49" s="126"/>
      <c r="L49" s="38"/>
      <c r="M49" s="3"/>
      <c r="N49" s="4">
        <f t="shared" si="0"/>
        <v>0</v>
      </c>
    </row>
    <row r="50" spans="2:14" ht="18" customHeight="1" x14ac:dyDescent="0.3">
      <c r="B50" s="16">
        <f t="shared" si="1"/>
        <v>45</v>
      </c>
      <c r="C50" s="45"/>
      <c r="D50" s="2"/>
      <c r="E50" s="3"/>
      <c r="F50" s="3"/>
      <c r="G50" s="3"/>
      <c r="H50" s="3"/>
      <c r="I50" s="39" cm="1">
        <f t="array" ref="I50">_xlfn.SWITCH(E50,"I","Sub-Junior","II","Sub-Junior", "III","Sub-Junior","IV","Junior","V","Junior",0)</f>
        <v>0</v>
      </c>
      <c r="J50" s="126"/>
      <c r="K50" s="126"/>
      <c r="L50" s="38"/>
      <c r="M50" s="3"/>
      <c r="N50" s="4">
        <f t="shared" si="0"/>
        <v>0</v>
      </c>
    </row>
    <row r="51" spans="2:14" ht="18" customHeight="1" x14ac:dyDescent="0.3">
      <c r="B51" s="16">
        <f t="shared" si="1"/>
        <v>46</v>
      </c>
      <c r="C51" s="45"/>
      <c r="D51" s="2"/>
      <c r="E51" s="3"/>
      <c r="F51" s="3"/>
      <c r="G51" s="3"/>
      <c r="H51" s="3"/>
      <c r="I51" s="39" cm="1">
        <f t="array" ref="I51">_xlfn.SWITCH(E51,"I","Sub-Junior","II","Sub-Junior", "III","Sub-Junior","IV","Junior","V","Junior",0)</f>
        <v>0</v>
      </c>
      <c r="J51" s="126"/>
      <c r="K51" s="126"/>
      <c r="L51" s="38"/>
      <c r="M51" s="3"/>
      <c r="N51" s="4">
        <f t="shared" si="0"/>
        <v>0</v>
      </c>
    </row>
    <row r="52" spans="2:14" ht="18" customHeight="1" x14ac:dyDescent="0.3">
      <c r="B52" s="16">
        <f t="shared" si="1"/>
        <v>47</v>
      </c>
      <c r="C52" s="45"/>
      <c r="D52" s="2"/>
      <c r="E52" s="3"/>
      <c r="F52" s="3"/>
      <c r="G52" s="3"/>
      <c r="H52" s="3"/>
      <c r="I52" s="39" cm="1">
        <f t="array" ref="I52">_xlfn.SWITCH(E52,"I","Sub-Junior","II","Sub-Junior", "III","Sub-Junior","IV","Junior","V","Junior",0)</f>
        <v>0</v>
      </c>
      <c r="J52" s="126"/>
      <c r="K52" s="126"/>
      <c r="L52" s="38"/>
      <c r="M52" s="3"/>
      <c r="N52" s="4">
        <f t="shared" si="0"/>
        <v>0</v>
      </c>
    </row>
    <row r="53" spans="2:14" ht="18" customHeight="1" x14ac:dyDescent="0.3">
      <c r="B53" s="16">
        <f t="shared" si="1"/>
        <v>48</v>
      </c>
      <c r="C53" s="45"/>
      <c r="D53" s="2"/>
      <c r="E53" s="3"/>
      <c r="F53" s="3"/>
      <c r="G53" s="3"/>
      <c r="H53" s="3"/>
      <c r="I53" s="39" cm="1">
        <f t="array" ref="I53">_xlfn.SWITCH(E53,"I","Sub-Junior","II","Sub-Junior", "III","Sub-Junior","IV","Junior","V","Junior",0)</f>
        <v>0</v>
      </c>
      <c r="J53" s="126"/>
      <c r="K53" s="126"/>
      <c r="L53" s="38"/>
      <c r="M53" s="3"/>
      <c r="N53" s="4">
        <f t="shared" si="0"/>
        <v>0</v>
      </c>
    </row>
    <row r="54" spans="2:14" ht="18" customHeight="1" x14ac:dyDescent="0.3">
      <c r="B54" s="16">
        <f t="shared" si="1"/>
        <v>49</v>
      </c>
      <c r="C54" s="45"/>
      <c r="D54" s="2"/>
      <c r="E54" s="3"/>
      <c r="F54" s="3"/>
      <c r="G54" s="3"/>
      <c r="H54" s="3"/>
      <c r="I54" s="39" cm="1">
        <f t="array" ref="I54">_xlfn.SWITCH(E54,"I","Sub-Junior","II","Sub-Junior", "III","Sub-Junior","IV","Junior","V","Junior",0)</f>
        <v>0</v>
      </c>
      <c r="J54" s="126"/>
      <c r="K54" s="126"/>
      <c r="L54" s="38"/>
      <c r="M54" s="3"/>
      <c r="N54" s="4">
        <f t="shared" si="0"/>
        <v>0</v>
      </c>
    </row>
    <row r="55" spans="2:14" ht="18" customHeight="1" x14ac:dyDescent="0.3">
      <c r="B55" s="16">
        <f t="shared" si="1"/>
        <v>50</v>
      </c>
      <c r="C55" s="45"/>
      <c r="D55" s="2"/>
      <c r="E55" s="3"/>
      <c r="F55" s="3"/>
      <c r="G55" s="3"/>
      <c r="H55" s="3"/>
      <c r="I55" s="39" cm="1">
        <f t="array" ref="I55">_xlfn.SWITCH(E55,"I","Sub-Junior","II","Sub-Junior", "III","Sub-Junior","IV","Junior","V","Junior",0)</f>
        <v>0</v>
      </c>
      <c r="J55" s="126"/>
      <c r="K55" s="126"/>
      <c r="L55" s="38"/>
      <c r="M55" s="3"/>
      <c r="N55" s="4">
        <f t="shared" si="0"/>
        <v>0</v>
      </c>
    </row>
    <row r="56" spans="2:14" ht="18" customHeight="1" x14ac:dyDescent="0.3">
      <c r="B56" s="16">
        <f t="shared" si="1"/>
        <v>51</v>
      </c>
      <c r="C56" s="45"/>
      <c r="D56" s="2"/>
      <c r="E56" s="3"/>
      <c r="F56" s="3"/>
      <c r="G56" s="3"/>
      <c r="H56" s="3"/>
      <c r="I56" s="39" cm="1">
        <f t="array" ref="I56">_xlfn.SWITCH(E56,"I","Sub-Junior","II","Sub-Junior", "III","Sub-Junior","IV","Junior","V","Junior",0)</f>
        <v>0</v>
      </c>
      <c r="J56" s="126"/>
      <c r="K56" s="126"/>
      <c r="L56" s="38"/>
      <c r="M56" s="3"/>
      <c r="N56" s="4">
        <f t="shared" si="0"/>
        <v>0</v>
      </c>
    </row>
    <row r="57" spans="2:14" ht="18" customHeight="1" x14ac:dyDescent="0.3">
      <c r="B57" s="16">
        <f t="shared" si="1"/>
        <v>52</v>
      </c>
      <c r="C57" s="45"/>
      <c r="D57" s="2"/>
      <c r="E57" s="3"/>
      <c r="F57" s="3"/>
      <c r="G57" s="3"/>
      <c r="H57" s="3"/>
      <c r="I57" s="39" cm="1">
        <f t="array" ref="I57">_xlfn.SWITCH(E57,"I","Sub-Junior","II","Sub-Junior", "III","Sub-Junior","IV","Junior","V","Junior",0)</f>
        <v>0</v>
      </c>
      <c r="J57" s="126"/>
      <c r="K57" s="126"/>
      <c r="L57" s="38"/>
      <c r="M57" s="3"/>
      <c r="N57" s="4">
        <f t="shared" si="0"/>
        <v>0</v>
      </c>
    </row>
    <row r="58" spans="2:14" ht="18" customHeight="1" x14ac:dyDescent="0.3">
      <c r="B58" s="16">
        <f t="shared" si="1"/>
        <v>53</v>
      </c>
      <c r="C58" s="45"/>
      <c r="D58" s="2"/>
      <c r="E58" s="3"/>
      <c r="F58" s="3"/>
      <c r="G58" s="3"/>
      <c r="H58" s="3"/>
      <c r="I58" s="39" cm="1">
        <f t="array" ref="I58">_xlfn.SWITCH(E58,"I","Sub-Junior","II","Sub-Junior", "III","Sub-Junior","IV","Junior","V","Junior",0)</f>
        <v>0</v>
      </c>
      <c r="J58" s="126"/>
      <c r="K58" s="126"/>
      <c r="L58" s="38"/>
      <c r="M58" s="3"/>
      <c r="N58" s="4">
        <f t="shared" si="0"/>
        <v>0</v>
      </c>
    </row>
    <row r="59" spans="2:14" ht="18" customHeight="1" x14ac:dyDescent="0.3">
      <c r="B59" s="16">
        <f t="shared" si="1"/>
        <v>54</v>
      </c>
      <c r="C59" s="45"/>
      <c r="D59" s="2"/>
      <c r="E59" s="3"/>
      <c r="F59" s="3"/>
      <c r="G59" s="3"/>
      <c r="H59" s="3"/>
      <c r="I59" s="39" cm="1">
        <f t="array" ref="I59">_xlfn.SWITCH(E59,"I","Sub-Junior","II","Sub-Junior", "III","Sub-Junior","IV","Junior","V","Junior",0)</f>
        <v>0</v>
      </c>
      <c r="J59" s="126"/>
      <c r="K59" s="126"/>
      <c r="L59" s="38"/>
      <c r="M59" s="3"/>
      <c r="N59" s="4">
        <f t="shared" si="0"/>
        <v>0</v>
      </c>
    </row>
    <row r="60" spans="2:14" ht="18" customHeight="1" x14ac:dyDescent="0.3">
      <c r="B60" s="16">
        <f t="shared" si="1"/>
        <v>55</v>
      </c>
      <c r="C60" s="45"/>
      <c r="D60" s="2"/>
      <c r="E60" s="3"/>
      <c r="F60" s="3"/>
      <c r="G60" s="3"/>
      <c r="H60" s="3"/>
      <c r="I60" s="39" cm="1">
        <f t="array" ref="I60">_xlfn.SWITCH(E60,"I","Sub-Junior","II","Sub-Junior", "III","Sub-Junior","IV","Junior","V","Junior",0)</f>
        <v>0</v>
      </c>
      <c r="J60" s="126"/>
      <c r="K60" s="126"/>
      <c r="L60" s="38"/>
      <c r="M60" s="3"/>
      <c r="N60" s="4">
        <f t="shared" si="0"/>
        <v>0</v>
      </c>
    </row>
    <row r="61" spans="2:14" ht="18" customHeight="1" x14ac:dyDescent="0.3">
      <c r="B61" s="16">
        <f t="shared" si="1"/>
        <v>56</v>
      </c>
      <c r="C61" s="45"/>
      <c r="D61" s="2"/>
      <c r="E61" s="3"/>
      <c r="F61" s="3"/>
      <c r="G61" s="3"/>
      <c r="H61" s="3"/>
      <c r="I61" s="39" cm="1">
        <f t="array" ref="I61">_xlfn.SWITCH(E61,"I","Sub-Junior","II","Sub-Junior", "III","Sub-Junior","IV","Junior","V","Junior",0)</f>
        <v>0</v>
      </c>
      <c r="J61" s="126"/>
      <c r="K61" s="126"/>
      <c r="L61" s="38"/>
      <c r="M61" s="3"/>
      <c r="N61" s="4">
        <f t="shared" si="0"/>
        <v>0</v>
      </c>
    </row>
    <row r="62" spans="2:14" ht="18" customHeight="1" x14ac:dyDescent="0.3">
      <c r="B62" s="16">
        <f t="shared" si="1"/>
        <v>57</v>
      </c>
      <c r="C62" s="45"/>
      <c r="D62" s="2"/>
      <c r="E62" s="3"/>
      <c r="F62" s="3"/>
      <c r="G62" s="3"/>
      <c r="H62" s="3"/>
      <c r="I62" s="39" cm="1">
        <f t="array" ref="I62">_xlfn.SWITCH(E62,"I","Sub-Junior","II","Sub-Junior", "III","Sub-Junior","IV","Junior","V","Junior",0)</f>
        <v>0</v>
      </c>
      <c r="J62" s="126"/>
      <c r="K62" s="126"/>
      <c r="L62" s="38"/>
      <c r="M62" s="3"/>
      <c r="N62" s="4">
        <f t="shared" si="0"/>
        <v>0</v>
      </c>
    </row>
    <row r="63" spans="2:14" ht="18" customHeight="1" x14ac:dyDescent="0.3">
      <c r="B63" s="16">
        <f t="shared" si="1"/>
        <v>58</v>
      </c>
      <c r="C63" s="45"/>
      <c r="D63" s="2"/>
      <c r="E63" s="3"/>
      <c r="F63" s="3"/>
      <c r="G63" s="3"/>
      <c r="H63" s="3"/>
      <c r="I63" s="39" cm="1">
        <f t="array" ref="I63">_xlfn.SWITCH(E63,"I","Sub-Junior","II","Sub-Junior", "III","Sub-Junior","IV","Junior","V","Junior",0)</f>
        <v>0</v>
      </c>
      <c r="J63" s="126"/>
      <c r="K63" s="126"/>
      <c r="L63" s="38"/>
      <c r="M63" s="3"/>
      <c r="N63" s="4">
        <f t="shared" si="0"/>
        <v>0</v>
      </c>
    </row>
    <row r="64" spans="2:14" ht="18" customHeight="1" x14ac:dyDescent="0.3">
      <c r="B64" s="16">
        <f t="shared" si="1"/>
        <v>59</v>
      </c>
      <c r="C64" s="45"/>
      <c r="D64" s="2"/>
      <c r="E64" s="3"/>
      <c r="F64" s="3"/>
      <c r="G64" s="3"/>
      <c r="H64" s="3"/>
      <c r="I64" s="39" cm="1">
        <f t="array" ref="I64">_xlfn.SWITCH(E64,"I","Sub-Junior","II","Sub-Junior", "III","Sub-Junior","IV","Junior","V","Junior",0)</f>
        <v>0</v>
      </c>
      <c r="J64" s="126"/>
      <c r="K64" s="126"/>
      <c r="L64" s="38"/>
      <c r="M64" s="3"/>
      <c r="N64" s="4">
        <f t="shared" si="0"/>
        <v>0</v>
      </c>
    </row>
    <row r="65" spans="2:14" ht="18" customHeight="1" x14ac:dyDescent="0.3">
      <c r="B65" s="16">
        <f t="shared" si="1"/>
        <v>60</v>
      </c>
      <c r="C65" s="45"/>
      <c r="D65" s="2"/>
      <c r="E65" s="3"/>
      <c r="F65" s="3"/>
      <c r="G65" s="3"/>
      <c r="H65" s="3"/>
      <c r="I65" s="39" cm="1">
        <f t="array" ref="I65">_xlfn.SWITCH(E65,"I","Sub-Junior","II","Sub-Junior", "III","Sub-Junior","IV","Junior","V","Junior",0)</f>
        <v>0</v>
      </c>
      <c r="J65" s="126"/>
      <c r="K65" s="126"/>
      <c r="L65" s="38"/>
      <c r="M65" s="3"/>
      <c r="N65" s="4">
        <f t="shared" si="0"/>
        <v>0</v>
      </c>
    </row>
    <row r="66" spans="2:14" ht="18" customHeight="1" x14ac:dyDescent="0.3">
      <c r="B66" s="16">
        <f t="shared" si="1"/>
        <v>61</v>
      </c>
      <c r="C66" s="45"/>
      <c r="D66" s="2"/>
      <c r="E66" s="3"/>
      <c r="F66" s="3"/>
      <c r="G66" s="3"/>
      <c r="H66" s="3"/>
      <c r="I66" s="39" cm="1">
        <f t="array" ref="I66">_xlfn.SWITCH(E66,"I","Sub-Junior","II","Sub-Junior", "III","Sub-Junior","IV","Junior","V","Junior",0)</f>
        <v>0</v>
      </c>
      <c r="J66" s="126"/>
      <c r="K66" s="126"/>
      <c r="L66" s="38"/>
      <c r="M66" s="3"/>
      <c r="N66" s="4">
        <f t="shared" si="0"/>
        <v>0</v>
      </c>
    </row>
    <row r="67" spans="2:14" ht="18" customHeight="1" x14ac:dyDescent="0.3">
      <c r="B67" s="16">
        <f t="shared" si="1"/>
        <v>62</v>
      </c>
      <c r="C67" s="45"/>
      <c r="D67" s="2"/>
      <c r="E67" s="3"/>
      <c r="F67" s="3"/>
      <c r="G67" s="3"/>
      <c r="H67" s="3"/>
      <c r="I67" s="39" cm="1">
        <f t="array" ref="I67">_xlfn.SWITCH(E67,"I","Sub-Junior","II","Sub-Junior", "III","Sub-Junior","IV","Junior","V","Junior",0)</f>
        <v>0</v>
      </c>
      <c r="J67" s="126"/>
      <c r="K67" s="126"/>
      <c r="L67" s="38"/>
      <c r="M67" s="3"/>
      <c r="N67" s="4">
        <f t="shared" si="0"/>
        <v>0</v>
      </c>
    </row>
    <row r="68" spans="2:14" ht="18" customHeight="1" x14ac:dyDescent="0.3">
      <c r="B68" s="16">
        <f t="shared" si="1"/>
        <v>63</v>
      </c>
      <c r="C68" s="45"/>
      <c r="D68" s="2"/>
      <c r="E68" s="3"/>
      <c r="F68" s="3"/>
      <c r="G68" s="3"/>
      <c r="H68" s="3"/>
      <c r="I68" s="39" cm="1">
        <f t="array" ref="I68">_xlfn.SWITCH(E68,"I","Sub-Junior","II","Sub-Junior", "III","Sub-Junior","IV","Junior","V","Junior",0)</f>
        <v>0</v>
      </c>
      <c r="J68" s="126"/>
      <c r="K68" s="126"/>
      <c r="L68" s="38"/>
      <c r="M68" s="3"/>
      <c r="N68" s="4">
        <f t="shared" si="0"/>
        <v>0</v>
      </c>
    </row>
    <row r="69" spans="2:14" ht="18" customHeight="1" x14ac:dyDescent="0.3">
      <c r="B69" s="16">
        <f t="shared" si="1"/>
        <v>64</v>
      </c>
      <c r="C69" s="45"/>
      <c r="D69" s="2"/>
      <c r="E69" s="3"/>
      <c r="F69" s="3"/>
      <c r="G69" s="3"/>
      <c r="H69" s="3"/>
      <c r="I69" s="39" cm="1">
        <f t="array" ref="I69">_xlfn.SWITCH(E69,"I","Sub-Junior","II","Sub-Junior", "III","Sub-Junior","IV","Junior","V","Junior",0)</f>
        <v>0</v>
      </c>
      <c r="J69" s="126"/>
      <c r="K69" s="126"/>
      <c r="L69" s="38"/>
      <c r="M69" s="3"/>
      <c r="N69" s="4">
        <f t="shared" si="0"/>
        <v>0</v>
      </c>
    </row>
    <row r="70" spans="2:14" ht="18" customHeight="1" x14ac:dyDescent="0.3">
      <c r="B70" s="16">
        <f t="shared" si="1"/>
        <v>65</v>
      </c>
      <c r="C70" s="45"/>
      <c r="D70" s="2"/>
      <c r="E70" s="3"/>
      <c r="F70" s="3"/>
      <c r="G70" s="3"/>
      <c r="H70" s="3"/>
      <c r="I70" s="39" cm="1">
        <f t="array" ref="I70">_xlfn.SWITCH(E70,"I","Sub-Junior","II","Sub-Junior", "III","Sub-Junior","IV","Junior","V","Junior",0)</f>
        <v>0</v>
      </c>
      <c r="J70" s="126"/>
      <c r="K70" s="126"/>
      <c r="L70" s="38"/>
      <c r="M70" s="3"/>
      <c r="N70" s="4">
        <f t="shared" si="0"/>
        <v>0</v>
      </c>
    </row>
    <row r="71" spans="2:14" ht="18" customHeight="1" x14ac:dyDescent="0.3">
      <c r="B71" s="16">
        <f t="shared" si="1"/>
        <v>66</v>
      </c>
      <c r="C71" s="45"/>
      <c r="D71" s="2"/>
      <c r="E71" s="3"/>
      <c r="F71" s="3"/>
      <c r="G71" s="3"/>
      <c r="H71" s="3"/>
      <c r="I71" s="39" cm="1">
        <f t="array" ref="I71">_xlfn.SWITCH(E71,"I","Sub-Junior","II","Sub-Junior", "III","Sub-Junior","IV","Junior","V","Junior",0)</f>
        <v>0</v>
      </c>
      <c r="J71" s="126"/>
      <c r="K71" s="126"/>
      <c r="L71" s="38"/>
      <c r="M71" s="3"/>
      <c r="N71" s="4">
        <f t="shared" ref="N71:N134" si="2">IF(M71="Printed book",230,IF(M71="E-book",155,0))</f>
        <v>0</v>
      </c>
    </row>
    <row r="72" spans="2:14" ht="18" customHeight="1" x14ac:dyDescent="0.3">
      <c r="B72" s="16">
        <f t="shared" ref="B72:B135" si="3">B71+1</f>
        <v>67</v>
      </c>
      <c r="C72" s="45"/>
      <c r="D72" s="2"/>
      <c r="E72" s="3"/>
      <c r="F72" s="3"/>
      <c r="G72" s="3"/>
      <c r="H72" s="3"/>
      <c r="I72" s="39" cm="1">
        <f t="array" ref="I72">_xlfn.SWITCH(E72,"I","Sub-Junior","II","Sub-Junior", "III","Sub-Junior","IV","Junior","V","Junior",0)</f>
        <v>0</v>
      </c>
      <c r="J72" s="126"/>
      <c r="K72" s="126"/>
      <c r="L72" s="38"/>
      <c r="M72" s="3"/>
      <c r="N72" s="4">
        <f t="shared" si="2"/>
        <v>0</v>
      </c>
    </row>
    <row r="73" spans="2:14" ht="18" customHeight="1" x14ac:dyDescent="0.3">
      <c r="B73" s="16">
        <f t="shared" si="3"/>
        <v>68</v>
      </c>
      <c r="C73" s="45"/>
      <c r="D73" s="2"/>
      <c r="E73" s="3"/>
      <c r="F73" s="3"/>
      <c r="G73" s="3"/>
      <c r="H73" s="3"/>
      <c r="I73" s="39" cm="1">
        <f t="array" ref="I73">_xlfn.SWITCH(E73,"I","Sub-Junior","II","Sub-Junior", "III","Sub-Junior","IV","Junior","V","Junior",0)</f>
        <v>0</v>
      </c>
      <c r="J73" s="126"/>
      <c r="K73" s="126"/>
      <c r="L73" s="38"/>
      <c r="M73" s="3"/>
      <c r="N73" s="4">
        <f t="shared" si="2"/>
        <v>0</v>
      </c>
    </row>
    <row r="74" spans="2:14" ht="18" customHeight="1" x14ac:dyDescent="0.3">
      <c r="B74" s="16">
        <f t="shared" si="3"/>
        <v>69</v>
      </c>
      <c r="C74" s="45"/>
      <c r="D74" s="2"/>
      <c r="E74" s="3"/>
      <c r="F74" s="3"/>
      <c r="G74" s="3"/>
      <c r="H74" s="3"/>
      <c r="I74" s="39" cm="1">
        <f t="array" ref="I74">_xlfn.SWITCH(E74,"I","Sub-Junior","II","Sub-Junior", "III","Sub-Junior","IV","Junior","V","Junior",0)</f>
        <v>0</v>
      </c>
      <c r="J74" s="126"/>
      <c r="K74" s="126"/>
      <c r="L74" s="38"/>
      <c r="M74" s="3"/>
      <c r="N74" s="4">
        <f t="shared" si="2"/>
        <v>0</v>
      </c>
    </row>
    <row r="75" spans="2:14" ht="18" customHeight="1" x14ac:dyDescent="0.3">
      <c r="B75" s="16">
        <f t="shared" si="3"/>
        <v>70</v>
      </c>
      <c r="C75" s="45"/>
      <c r="D75" s="2"/>
      <c r="E75" s="3"/>
      <c r="F75" s="3"/>
      <c r="G75" s="3"/>
      <c r="H75" s="3"/>
      <c r="I75" s="39" cm="1">
        <f t="array" ref="I75">_xlfn.SWITCH(E75,"I","Sub-Junior","II","Sub-Junior", "III","Sub-Junior","IV","Junior","V","Junior",0)</f>
        <v>0</v>
      </c>
      <c r="J75" s="126"/>
      <c r="K75" s="126"/>
      <c r="L75" s="38"/>
      <c r="M75" s="3"/>
      <c r="N75" s="4">
        <f t="shared" si="2"/>
        <v>0</v>
      </c>
    </row>
    <row r="76" spans="2:14" ht="18" customHeight="1" x14ac:dyDescent="0.3">
      <c r="B76" s="16">
        <f t="shared" si="3"/>
        <v>71</v>
      </c>
      <c r="C76" s="45"/>
      <c r="D76" s="2"/>
      <c r="E76" s="3"/>
      <c r="F76" s="3"/>
      <c r="G76" s="3"/>
      <c r="H76" s="3"/>
      <c r="I76" s="39" cm="1">
        <f t="array" ref="I76">_xlfn.SWITCH(E76,"I","Sub-Junior","II","Sub-Junior", "III","Sub-Junior","IV","Junior","V","Junior",0)</f>
        <v>0</v>
      </c>
      <c r="J76" s="126"/>
      <c r="K76" s="126"/>
      <c r="L76" s="38"/>
      <c r="M76" s="3"/>
      <c r="N76" s="4">
        <f t="shared" si="2"/>
        <v>0</v>
      </c>
    </row>
    <row r="77" spans="2:14" ht="18" customHeight="1" x14ac:dyDescent="0.3">
      <c r="B77" s="16">
        <f t="shared" si="3"/>
        <v>72</v>
      </c>
      <c r="C77" s="45"/>
      <c r="D77" s="2"/>
      <c r="E77" s="3"/>
      <c r="F77" s="3"/>
      <c r="G77" s="3"/>
      <c r="H77" s="3"/>
      <c r="I77" s="39" cm="1">
        <f t="array" ref="I77">_xlfn.SWITCH(E77,"I","Sub-Junior","II","Sub-Junior", "III","Sub-Junior","IV","Junior","V","Junior",0)</f>
        <v>0</v>
      </c>
      <c r="J77" s="126"/>
      <c r="K77" s="126"/>
      <c r="L77" s="38"/>
      <c r="M77" s="3"/>
      <c r="N77" s="4">
        <f t="shared" si="2"/>
        <v>0</v>
      </c>
    </row>
    <row r="78" spans="2:14" ht="18" customHeight="1" x14ac:dyDescent="0.3">
      <c r="B78" s="16">
        <f t="shared" si="3"/>
        <v>73</v>
      </c>
      <c r="C78" s="45"/>
      <c r="D78" s="2"/>
      <c r="E78" s="3"/>
      <c r="F78" s="3"/>
      <c r="G78" s="3"/>
      <c r="H78" s="3"/>
      <c r="I78" s="39" cm="1">
        <f t="array" ref="I78">_xlfn.SWITCH(E78,"I","Sub-Junior","II","Sub-Junior", "III","Sub-Junior","IV","Junior","V","Junior",0)</f>
        <v>0</v>
      </c>
      <c r="J78" s="126"/>
      <c r="K78" s="126"/>
      <c r="L78" s="38"/>
      <c r="M78" s="3"/>
      <c r="N78" s="4">
        <f t="shared" si="2"/>
        <v>0</v>
      </c>
    </row>
    <row r="79" spans="2:14" ht="18" customHeight="1" x14ac:dyDescent="0.3">
      <c r="B79" s="16">
        <f t="shared" si="3"/>
        <v>74</v>
      </c>
      <c r="C79" s="45"/>
      <c r="D79" s="2"/>
      <c r="E79" s="3"/>
      <c r="F79" s="3"/>
      <c r="G79" s="3"/>
      <c r="H79" s="3"/>
      <c r="I79" s="39" cm="1">
        <f t="array" ref="I79">_xlfn.SWITCH(E79,"I","Sub-Junior","II","Sub-Junior", "III","Sub-Junior","IV","Junior","V","Junior",0)</f>
        <v>0</v>
      </c>
      <c r="J79" s="126"/>
      <c r="K79" s="126"/>
      <c r="L79" s="38"/>
      <c r="M79" s="3"/>
      <c r="N79" s="4">
        <f t="shared" si="2"/>
        <v>0</v>
      </c>
    </row>
    <row r="80" spans="2:14" ht="18" customHeight="1" x14ac:dyDescent="0.3">
      <c r="B80" s="16">
        <f t="shared" si="3"/>
        <v>75</v>
      </c>
      <c r="C80" s="45"/>
      <c r="D80" s="2"/>
      <c r="E80" s="3"/>
      <c r="F80" s="3"/>
      <c r="G80" s="3"/>
      <c r="H80" s="3"/>
      <c r="I80" s="39" cm="1">
        <f t="array" ref="I80">_xlfn.SWITCH(E80,"I","Sub-Junior","II","Sub-Junior", "III","Sub-Junior","IV","Junior","V","Junior",0)</f>
        <v>0</v>
      </c>
      <c r="J80" s="126"/>
      <c r="K80" s="126"/>
      <c r="L80" s="38"/>
      <c r="M80" s="3"/>
      <c r="N80" s="4">
        <f t="shared" si="2"/>
        <v>0</v>
      </c>
    </row>
    <row r="81" spans="2:14" ht="18" customHeight="1" x14ac:dyDescent="0.3">
      <c r="B81" s="16">
        <f t="shared" si="3"/>
        <v>76</v>
      </c>
      <c r="C81" s="45"/>
      <c r="D81" s="2"/>
      <c r="E81" s="3"/>
      <c r="F81" s="3"/>
      <c r="G81" s="3"/>
      <c r="H81" s="3"/>
      <c r="I81" s="39" cm="1">
        <f t="array" ref="I81">_xlfn.SWITCH(E81,"I","Sub-Junior","II","Sub-Junior", "III","Sub-Junior","IV","Junior","V","Junior",0)</f>
        <v>0</v>
      </c>
      <c r="J81" s="126"/>
      <c r="K81" s="126"/>
      <c r="L81" s="38"/>
      <c r="M81" s="3"/>
      <c r="N81" s="4">
        <f t="shared" si="2"/>
        <v>0</v>
      </c>
    </row>
    <row r="82" spans="2:14" ht="18" customHeight="1" x14ac:dyDescent="0.3">
      <c r="B82" s="16">
        <f t="shared" si="3"/>
        <v>77</v>
      </c>
      <c r="C82" s="45"/>
      <c r="D82" s="2"/>
      <c r="E82" s="3"/>
      <c r="F82" s="3"/>
      <c r="G82" s="3"/>
      <c r="H82" s="3"/>
      <c r="I82" s="39" cm="1">
        <f t="array" ref="I82">_xlfn.SWITCH(E82,"I","Sub-Junior","II","Sub-Junior", "III","Sub-Junior","IV","Junior","V","Junior",0)</f>
        <v>0</v>
      </c>
      <c r="J82" s="126"/>
      <c r="K82" s="126"/>
      <c r="L82" s="38"/>
      <c r="M82" s="3"/>
      <c r="N82" s="4">
        <f t="shared" si="2"/>
        <v>0</v>
      </c>
    </row>
    <row r="83" spans="2:14" ht="18" customHeight="1" x14ac:dyDescent="0.3">
      <c r="B83" s="16">
        <f t="shared" si="3"/>
        <v>78</v>
      </c>
      <c r="C83" s="45"/>
      <c r="D83" s="2"/>
      <c r="E83" s="3"/>
      <c r="F83" s="3"/>
      <c r="G83" s="3"/>
      <c r="H83" s="3"/>
      <c r="I83" s="39" cm="1">
        <f t="array" ref="I83">_xlfn.SWITCH(E83,"I","Sub-Junior","II","Sub-Junior", "III","Sub-Junior","IV","Junior","V","Junior",0)</f>
        <v>0</v>
      </c>
      <c r="J83" s="126"/>
      <c r="K83" s="126"/>
      <c r="L83" s="38"/>
      <c r="M83" s="3"/>
      <c r="N83" s="4">
        <f t="shared" si="2"/>
        <v>0</v>
      </c>
    </row>
    <row r="84" spans="2:14" ht="18" customHeight="1" x14ac:dyDescent="0.3">
      <c r="B84" s="16">
        <f t="shared" si="3"/>
        <v>79</v>
      </c>
      <c r="C84" s="45"/>
      <c r="D84" s="2"/>
      <c r="E84" s="3"/>
      <c r="F84" s="3"/>
      <c r="G84" s="3"/>
      <c r="H84" s="3"/>
      <c r="I84" s="39" cm="1">
        <f t="array" ref="I84">_xlfn.SWITCH(E84,"I","Sub-Junior","II","Sub-Junior", "III","Sub-Junior","IV","Junior","V","Junior",0)</f>
        <v>0</v>
      </c>
      <c r="J84" s="126"/>
      <c r="K84" s="126"/>
      <c r="L84" s="38"/>
      <c r="M84" s="3"/>
      <c r="N84" s="4">
        <f t="shared" si="2"/>
        <v>0</v>
      </c>
    </row>
    <row r="85" spans="2:14" ht="18" customHeight="1" x14ac:dyDescent="0.3">
      <c r="B85" s="16">
        <f t="shared" si="3"/>
        <v>80</v>
      </c>
      <c r="C85" s="45"/>
      <c r="D85" s="2"/>
      <c r="E85" s="3"/>
      <c r="F85" s="3"/>
      <c r="G85" s="3"/>
      <c r="H85" s="3"/>
      <c r="I85" s="39" cm="1">
        <f t="array" ref="I85">_xlfn.SWITCH(E85,"I","Sub-Junior","II","Sub-Junior", "III","Sub-Junior","IV","Junior","V","Junior",0)</f>
        <v>0</v>
      </c>
      <c r="J85" s="126"/>
      <c r="K85" s="126"/>
      <c r="L85" s="38"/>
      <c r="M85" s="3"/>
      <c r="N85" s="4">
        <f t="shared" si="2"/>
        <v>0</v>
      </c>
    </row>
    <row r="86" spans="2:14" ht="18" customHeight="1" x14ac:dyDescent="0.3">
      <c r="B86" s="16">
        <f t="shared" si="3"/>
        <v>81</v>
      </c>
      <c r="C86" s="45"/>
      <c r="D86" s="2"/>
      <c r="E86" s="3"/>
      <c r="F86" s="3"/>
      <c r="G86" s="3"/>
      <c r="H86" s="3"/>
      <c r="I86" s="39" cm="1">
        <f t="array" ref="I86">_xlfn.SWITCH(E86,"I","Sub-Junior","II","Sub-Junior", "III","Sub-Junior","IV","Junior","V","Junior",0)</f>
        <v>0</v>
      </c>
      <c r="J86" s="126"/>
      <c r="K86" s="126"/>
      <c r="L86" s="38"/>
      <c r="M86" s="3"/>
      <c r="N86" s="4">
        <f t="shared" si="2"/>
        <v>0</v>
      </c>
    </row>
    <row r="87" spans="2:14" ht="18" customHeight="1" x14ac:dyDescent="0.3">
      <c r="B87" s="16">
        <f t="shared" si="3"/>
        <v>82</v>
      </c>
      <c r="C87" s="45"/>
      <c r="D87" s="2"/>
      <c r="E87" s="3"/>
      <c r="F87" s="3"/>
      <c r="G87" s="3"/>
      <c r="H87" s="3"/>
      <c r="I87" s="39" cm="1">
        <f t="array" ref="I87">_xlfn.SWITCH(E87,"I","Sub-Junior","II","Sub-Junior", "III","Sub-Junior","IV","Junior","V","Junior",0)</f>
        <v>0</v>
      </c>
      <c r="J87" s="126"/>
      <c r="K87" s="126"/>
      <c r="L87" s="38"/>
      <c r="M87" s="3"/>
      <c r="N87" s="4">
        <f t="shared" si="2"/>
        <v>0</v>
      </c>
    </row>
    <row r="88" spans="2:14" ht="18" customHeight="1" x14ac:dyDescent="0.3">
      <c r="B88" s="16">
        <f t="shared" si="3"/>
        <v>83</v>
      </c>
      <c r="C88" s="45"/>
      <c r="D88" s="2"/>
      <c r="E88" s="3"/>
      <c r="F88" s="3"/>
      <c r="G88" s="3"/>
      <c r="H88" s="3"/>
      <c r="I88" s="39" cm="1">
        <f t="array" ref="I88">_xlfn.SWITCH(E88,"I","Sub-Junior","II","Sub-Junior", "III","Sub-Junior","IV","Junior","V","Junior",0)</f>
        <v>0</v>
      </c>
      <c r="J88" s="126"/>
      <c r="K88" s="126"/>
      <c r="L88" s="38"/>
      <c r="M88" s="3"/>
      <c r="N88" s="4">
        <f t="shared" si="2"/>
        <v>0</v>
      </c>
    </row>
    <row r="89" spans="2:14" ht="18" customHeight="1" x14ac:dyDescent="0.3">
      <c r="B89" s="16">
        <f t="shared" si="3"/>
        <v>84</v>
      </c>
      <c r="C89" s="45"/>
      <c r="D89" s="2"/>
      <c r="E89" s="3"/>
      <c r="F89" s="3"/>
      <c r="G89" s="3"/>
      <c r="H89" s="3"/>
      <c r="I89" s="39" cm="1">
        <f t="array" ref="I89">_xlfn.SWITCH(E89,"I","Sub-Junior","II","Sub-Junior", "III","Sub-Junior","IV","Junior","V","Junior",0)</f>
        <v>0</v>
      </c>
      <c r="J89" s="126"/>
      <c r="K89" s="126"/>
      <c r="L89" s="38"/>
      <c r="M89" s="3"/>
      <c r="N89" s="4">
        <f t="shared" si="2"/>
        <v>0</v>
      </c>
    </row>
    <row r="90" spans="2:14" ht="18" customHeight="1" x14ac:dyDescent="0.3">
      <c r="B90" s="16">
        <f t="shared" si="3"/>
        <v>85</v>
      </c>
      <c r="C90" s="45"/>
      <c r="D90" s="2"/>
      <c r="E90" s="3"/>
      <c r="F90" s="3"/>
      <c r="G90" s="3"/>
      <c r="H90" s="3"/>
      <c r="I90" s="39" cm="1">
        <f t="array" ref="I90">_xlfn.SWITCH(E90,"I","Sub-Junior","II","Sub-Junior", "III","Sub-Junior","IV","Junior","V","Junior",0)</f>
        <v>0</v>
      </c>
      <c r="J90" s="126"/>
      <c r="K90" s="126"/>
      <c r="L90" s="38"/>
      <c r="M90" s="3"/>
      <c r="N90" s="4">
        <f t="shared" si="2"/>
        <v>0</v>
      </c>
    </row>
    <row r="91" spans="2:14" ht="18" customHeight="1" x14ac:dyDescent="0.3">
      <c r="B91" s="16">
        <f t="shared" si="3"/>
        <v>86</v>
      </c>
      <c r="C91" s="45"/>
      <c r="D91" s="2"/>
      <c r="E91" s="3"/>
      <c r="F91" s="3"/>
      <c r="G91" s="3"/>
      <c r="H91" s="3"/>
      <c r="I91" s="39" cm="1">
        <f t="array" ref="I91">_xlfn.SWITCH(E91,"I","Sub-Junior","II","Sub-Junior", "III","Sub-Junior","IV","Junior","V","Junior",0)</f>
        <v>0</v>
      </c>
      <c r="J91" s="126"/>
      <c r="K91" s="126"/>
      <c r="L91" s="38"/>
      <c r="M91" s="3"/>
      <c r="N91" s="4">
        <f t="shared" si="2"/>
        <v>0</v>
      </c>
    </row>
    <row r="92" spans="2:14" ht="18" customHeight="1" x14ac:dyDescent="0.3">
      <c r="B92" s="16">
        <f t="shared" si="3"/>
        <v>87</v>
      </c>
      <c r="C92" s="45"/>
      <c r="D92" s="2"/>
      <c r="E92" s="3"/>
      <c r="F92" s="3"/>
      <c r="G92" s="3"/>
      <c r="H92" s="3"/>
      <c r="I92" s="39" cm="1">
        <f t="array" ref="I92">_xlfn.SWITCH(E92,"I","Sub-Junior","II","Sub-Junior", "III","Sub-Junior","IV","Junior","V","Junior",0)</f>
        <v>0</v>
      </c>
      <c r="J92" s="126"/>
      <c r="K92" s="126"/>
      <c r="L92" s="38"/>
      <c r="M92" s="3"/>
      <c r="N92" s="4">
        <f t="shared" si="2"/>
        <v>0</v>
      </c>
    </row>
    <row r="93" spans="2:14" ht="18" customHeight="1" x14ac:dyDescent="0.3">
      <c r="B93" s="16">
        <f t="shared" si="3"/>
        <v>88</v>
      </c>
      <c r="C93" s="45"/>
      <c r="D93" s="2"/>
      <c r="E93" s="3"/>
      <c r="F93" s="3"/>
      <c r="G93" s="3"/>
      <c r="H93" s="3"/>
      <c r="I93" s="39" cm="1">
        <f t="array" ref="I93">_xlfn.SWITCH(E93,"I","Sub-Junior","II","Sub-Junior", "III","Sub-Junior","IV","Junior","V","Junior",0)</f>
        <v>0</v>
      </c>
      <c r="J93" s="126"/>
      <c r="K93" s="126"/>
      <c r="L93" s="38"/>
      <c r="M93" s="3"/>
      <c r="N93" s="4">
        <f t="shared" si="2"/>
        <v>0</v>
      </c>
    </row>
    <row r="94" spans="2:14" ht="18" customHeight="1" x14ac:dyDescent="0.3">
      <c r="B94" s="16">
        <f t="shared" si="3"/>
        <v>89</v>
      </c>
      <c r="C94" s="45"/>
      <c r="D94" s="2"/>
      <c r="E94" s="3"/>
      <c r="F94" s="3"/>
      <c r="G94" s="3"/>
      <c r="H94" s="3"/>
      <c r="I94" s="39" cm="1">
        <f t="array" ref="I94">_xlfn.SWITCH(E94,"I","Sub-Junior","II","Sub-Junior", "III","Sub-Junior","IV","Junior","V","Junior",0)</f>
        <v>0</v>
      </c>
      <c r="J94" s="126"/>
      <c r="K94" s="126"/>
      <c r="L94" s="38"/>
      <c r="M94" s="3"/>
      <c r="N94" s="4">
        <f t="shared" si="2"/>
        <v>0</v>
      </c>
    </row>
    <row r="95" spans="2:14" ht="18" customHeight="1" x14ac:dyDescent="0.3">
      <c r="B95" s="16">
        <f t="shared" si="3"/>
        <v>90</v>
      </c>
      <c r="C95" s="45"/>
      <c r="D95" s="2"/>
      <c r="E95" s="3"/>
      <c r="F95" s="3"/>
      <c r="G95" s="3"/>
      <c r="H95" s="3"/>
      <c r="I95" s="39" cm="1">
        <f t="array" ref="I95">_xlfn.SWITCH(E95,"I","Sub-Junior","II","Sub-Junior", "III","Sub-Junior","IV","Junior","V","Junior",0)</f>
        <v>0</v>
      </c>
      <c r="J95" s="126"/>
      <c r="K95" s="126"/>
      <c r="L95" s="38"/>
      <c r="M95" s="3"/>
      <c r="N95" s="4">
        <f t="shared" si="2"/>
        <v>0</v>
      </c>
    </row>
    <row r="96" spans="2:14" ht="18" customHeight="1" x14ac:dyDescent="0.3">
      <c r="B96" s="16">
        <f t="shared" si="3"/>
        <v>91</v>
      </c>
      <c r="C96" s="45"/>
      <c r="D96" s="2"/>
      <c r="E96" s="3"/>
      <c r="F96" s="3"/>
      <c r="G96" s="3"/>
      <c r="H96" s="3"/>
      <c r="I96" s="39" cm="1">
        <f t="array" ref="I96">_xlfn.SWITCH(E96,"I","Sub-Junior","II","Sub-Junior", "III","Sub-Junior","IV","Junior","V","Junior",0)</f>
        <v>0</v>
      </c>
      <c r="J96" s="126"/>
      <c r="K96" s="126"/>
      <c r="L96" s="38"/>
      <c r="M96" s="3"/>
      <c r="N96" s="4">
        <f t="shared" si="2"/>
        <v>0</v>
      </c>
    </row>
    <row r="97" spans="2:14" ht="18" customHeight="1" x14ac:dyDescent="0.3">
      <c r="B97" s="16">
        <f t="shared" si="3"/>
        <v>92</v>
      </c>
      <c r="C97" s="45"/>
      <c r="D97" s="2"/>
      <c r="E97" s="3"/>
      <c r="F97" s="3"/>
      <c r="G97" s="3"/>
      <c r="H97" s="3"/>
      <c r="I97" s="39" cm="1">
        <f t="array" ref="I97">_xlfn.SWITCH(E97,"I","Sub-Junior","II","Sub-Junior", "III","Sub-Junior","IV","Junior","V","Junior",0)</f>
        <v>0</v>
      </c>
      <c r="J97" s="126"/>
      <c r="K97" s="126"/>
      <c r="L97" s="38"/>
      <c r="M97" s="3"/>
      <c r="N97" s="4">
        <f t="shared" si="2"/>
        <v>0</v>
      </c>
    </row>
    <row r="98" spans="2:14" ht="18" customHeight="1" x14ac:dyDescent="0.3">
      <c r="B98" s="16">
        <f t="shared" si="3"/>
        <v>93</v>
      </c>
      <c r="C98" s="45"/>
      <c r="D98" s="2"/>
      <c r="E98" s="3"/>
      <c r="F98" s="3"/>
      <c r="G98" s="3"/>
      <c r="H98" s="3"/>
      <c r="I98" s="39" cm="1">
        <f t="array" ref="I98">_xlfn.SWITCH(E98,"I","Sub-Junior","II","Sub-Junior", "III","Sub-Junior","IV","Junior","V","Junior",0)</f>
        <v>0</v>
      </c>
      <c r="J98" s="126"/>
      <c r="K98" s="126"/>
      <c r="L98" s="38"/>
      <c r="M98" s="3"/>
      <c r="N98" s="4">
        <f t="shared" si="2"/>
        <v>0</v>
      </c>
    </row>
    <row r="99" spans="2:14" ht="18" customHeight="1" x14ac:dyDescent="0.3">
      <c r="B99" s="16">
        <f t="shared" si="3"/>
        <v>94</v>
      </c>
      <c r="C99" s="45"/>
      <c r="D99" s="2"/>
      <c r="E99" s="3"/>
      <c r="F99" s="3"/>
      <c r="G99" s="3"/>
      <c r="H99" s="3"/>
      <c r="I99" s="39" cm="1">
        <f t="array" ref="I99">_xlfn.SWITCH(E99,"I","Sub-Junior","II","Sub-Junior", "III","Sub-Junior","IV","Junior","V","Junior",0)</f>
        <v>0</v>
      </c>
      <c r="J99" s="126"/>
      <c r="K99" s="126"/>
      <c r="L99" s="38"/>
      <c r="M99" s="3"/>
      <c r="N99" s="4">
        <f t="shared" si="2"/>
        <v>0</v>
      </c>
    </row>
    <row r="100" spans="2:14" ht="18" customHeight="1" x14ac:dyDescent="0.3">
      <c r="B100" s="16">
        <f t="shared" si="3"/>
        <v>95</v>
      </c>
      <c r="C100" s="45"/>
      <c r="D100" s="2"/>
      <c r="E100" s="3"/>
      <c r="F100" s="3"/>
      <c r="G100" s="3"/>
      <c r="H100" s="3"/>
      <c r="I100" s="39" cm="1">
        <f t="array" ref="I100">_xlfn.SWITCH(E100,"I","Sub-Junior","II","Sub-Junior", "III","Sub-Junior","IV","Junior","V","Junior",0)</f>
        <v>0</v>
      </c>
      <c r="J100" s="126"/>
      <c r="K100" s="126"/>
      <c r="L100" s="38"/>
      <c r="M100" s="3"/>
      <c r="N100" s="4">
        <f t="shared" si="2"/>
        <v>0</v>
      </c>
    </row>
    <row r="101" spans="2:14" ht="18" customHeight="1" x14ac:dyDescent="0.3">
      <c r="B101" s="16">
        <f t="shared" si="3"/>
        <v>96</v>
      </c>
      <c r="C101" s="45"/>
      <c r="D101" s="2"/>
      <c r="E101" s="3"/>
      <c r="F101" s="3"/>
      <c r="G101" s="3"/>
      <c r="H101" s="3"/>
      <c r="I101" s="39" cm="1">
        <f t="array" ref="I101">_xlfn.SWITCH(E101,"I","Sub-Junior","II","Sub-Junior", "III","Sub-Junior","IV","Junior","V","Junior",0)</f>
        <v>0</v>
      </c>
      <c r="J101" s="126"/>
      <c r="K101" s="126"/>
      <c r="L101" s="38"/>
      <c r="M101" s="3"/>
      <c r="N101" s="4">
        <f t="shared" si="2"/>
        <v>0</v>
      </c>
    </row>
    <row r="102" spans="2:14" ht="18" customHeight="1" x14ac:dyDescent="0.3">
      <c r="B102" s="16">
        <f t="shared" si="3"/>
        <v>97</v>
      </c>
      <c r="C102" s="45"/>
      <c r="D102" s="2"/>
      <c r="E102" s="3"/>
      <c r="F102" s="3"/>
      <c r="G102" s="3"/>
      <c r="H102" s="3"/>
      <c r="I102" s="39" cm="1">
        <f t="array" ref="I102">_xlfn.SWITCH(E102,"I","Sub-Junior","II","Sub-Junior", "III","Sub-Junior","IV","Junior","V","Junior",0)</f>
        <v>0</v>
      </c>
      <c r="J102" s="126"/>
      <c r="K102" s="126"/>
      <c r="L102" s="38"/>
      <c r="M102" s="3"/>
      <c r="N102" s="4">
        <f t="shared" si="2"/>
        <v>0</v>
      </c>
    </row>
    <row r="103" spans="2:14" ht="18" customHeight="1" x14ac:dyDescent="0.3">
      <c r="B103" s="16">
        <f t="shared" si="3"/>
        <v>98</v>
      </c>
      <c r="C103" s="45"/>
      <c r="D103" s="2"/>
      <c r="E103" s="3"/>
      <c r="F103" s="3"/>
      <c r="G103" s="3"/>
      <c r="H103" s="3"/>
      <c r="I103" s="39" cm="1">
        <f t="array" ref="I103">_xlfn.SWITCH(E103,"I","Sub-Junior","II","Sub-Junior", "III","Sub-Junior","IV","Junior","V","Junior",0)</f>
        <v>0</v>
      </c>
      <c r="J103" s="126"/>
      <c r="K103" s="126"/>
      <c r="L103" s="38"/>
      <c r="M103" s="3"/>
      <c r="N103" s="4">
        <f t="shared" si="2"/>
        <v>0</v>
      </c>
    </row>
    <row r="104" spans="2:14" ht="18" customHeight="1" x14ac:dyDescent="0.3">
      <c r="B104" s="16">
        <f t="shared" si="3"/>
        <v>99</v>
      </c>
      <c r="C104" s="45"/>
      <c r="D104" s="2"/>
      <c r="E104" s="3"/>
      <c r="F104" s="3"/>
      <c r="G104" s="3"/>
      <c r="H104" s="3"/>
      <c r="I104" s="39" cm="1">
        <f t="array" ref="I104">_xlfn.SWITCH(E104,"I","Sub-Junior","II","Sub-Junior", "III","Sub-Junior","IV","Junior","V","Junior",0)</f>
        <v>0</v>
      </c>
      <c r="J104" s="126"/>
      <c r="K104" s="126"/>
      <c r="L104" s="38"/>
      <c r="M104" s="3"/>
      <c r="N104" s="4">
        <f t="shared" si="2"/>
        <v>0</v>
      </c>
    </row>
    <row r="105" spans="2:14" ht="18" customHeight="1" x14ac:dyDescent="0.3">
      <c r="B105" s="16">
        <f t="shared" si="3"/>
        <v>100</v>
      </c>
      <c r="C105" s="45"/>
      <c r="D105" s="2"/>
      <c r="E105" s="3"/>
      <c r="F105" s="3"/>
      <c r="G105" s="3"/>
      <c r="H105" s="3"/>
      <c r="I105" s="39" cm="1">
        <f t="array" ref="I105">_xlfn.SWITCH(E105,"I","Sub-Junior","II","Sub-Junior", "III","Sub-Junior","IV","Junior","V","Junior",0)</f>
        <v>0</v>
      </c>
      <c r="J105" s="126"/>
      <c r="K105" s="126"/>
      <c r="L105" s="38"/>
      <c r="M105" s="3"/>
      <c r="N105" s="4">
        <f t="shared" si="2"/>
        <v>0</v>
      </c>
    </row>
    <row r="106" spans="2:14" ht="18" customHeight="1" x14ac:dyDescent="0.3">
      <c r="B106" s="16">
        <f t="shared" si="3"/>
        <v>101</v>
      </c>
      <c r="C106" s="45"/>
      <c r="D106" s="2"/>
      <c r="E106" s="3"/>
      <c r="F106" s="3"/>
      <c r="G106" s="3"/>
      <c r="H106" s="3"/>
      <c r="I106" s="39" cm="1">
        <f t="array" ref="I106">_xlfn.SWITCH(E106,"I","Sub-Junior","II","Sub-Junior", "III","Sub-Junior","IV","Junior","V","Junior",0)</f>
        <v>0</v>
      </c>
      <c r="J106" s="126"/>
      <c r="K106" s="126"/>
      <c r="L106" s="38"/>
      <c r="M106" s="3"/>
      <c r="N106" s="4">
        <f t="shared" si="2"/>
        <v>0</v>
      </c>
    </row>
    <row r="107" spans="2:14" ht="18" customHeight="1" x14ac:dyDescent="0.3">
      <c r="B107" s="16">
        <f t="shared" si="3"/>
        <v>102</v>
      </c>
      <c r="C107" s="45"/>
      <c r="D107" s="2"/>
      <c r="E107" s="3"/>
      <c r="F107" s="3"/>
      <c r="G107" s="3"/>
      <c r="H107" s="3"/>
      <c r="I107" s="39" cm="1">
        <f t="array" ref="I107">_xlfn.SWITCH(E107,"I","Sub-Junior","II","Sub-Junior", "III","Sub-Junior","IV","Junior","V","Junior",0)</f>
        <v>0</v>
      </c>
      <c r="J107" s="126"/>
      <c r="K107" s="126"/>
      <c r="L107" s="38"/>
      <c r="M107" s="3"/>
      <c r="N107" s="4">
        <f t="shared" si="2"/>
        <v>0</v>
      </c>
    </row>
    <row r="108" spans="2:14" ht="18" customHeight="1" x14ac:dyDescent="0.3">
      <c r="B108" s="16">
        <f t="shared" si="3"/>
        <v>103</v>
      </c>
      <c r="C108" s="45"/>
      <c r="D108" s="2"/>
      <c r="E108" s="3"/>
      <c r="F108" s="3"/>
      <c r="G108" s="3"/>
      <c r="H108" s="3"/>
      <c r="I108" s="39" cm="1">
        <f t="array" ref="I108">_xlfn.SWITCH(E108,"I","Sub-Junior","II","Sub-Junior", "III","Sub-Junior","IV","Junior","V","Junior",0)</f>
        <v>0</v>
      </c>
      <c r="J108" s="126"/>
      <c r="K108" s="126"/>
      <c r="L108" s="38"/>
      <c r="M108" s="3"/>
      <c r="N108" s="4">
        <f t="shared" si="2"/>
        <v>0</v>
      </c>
    </row>
    <row r="109" spans="2:14" ht="18" customHeight="1" x14ac:dyDescent="0.3">
      <c r="B109" s="16">
        <f t="shared" si="3"/>
        <v>104</v>
      </c>
      <c r="C109" s="45"/>
      <c r="D109" s="2"/>
      <c r="E109" s="3"/>
      <c r="F109" s="3"/>
      <c r="G109" s="3"/>
      <c r="H109" s="3"/>
      <c r="I109" s="39" cm="1">
        <f t="array" ref="I109">_xlfn.SWITCH(E109,"I","Sub-Junior","II","Sub-Junior", "III","Sub-Junior","IV","Junior","V","Junior",0)</f>
        <v>0</v>
      </c>
      <c r="J109" s="126"/>
      <c r="K109" s="126"/>
      <c r="L109" s="38"/>
      <c r="M109" s="3"/>
      <c r="N109" s="4">
        <f t="shared" si="2"/>
        <v>0</v>
      </c>
    </row>
    <row r="110" spans="2:14" ht="18" customHeight="1" x14ac:dyDescent="0.3">
      <c r="B110" s="16">
        <f t="shared" si="3"/>
        <v>105</v>
      </c>
      <c r="C110" s="45"/>
      <c r="D110" s="2"/>
      <c r="E110" s="3"/>
      <c r="F110" s="3"/>
      <c r="G110" s="3"/>
      <c r="H110" s="3"/>
      <c r="I110" s="39" cm="1">
        <f t="array" ref="I110">_xlfn.SWITCH(E110,"I","Sub-Junior","II","Sub-Junior", "III","Sub-Junior","IV","Junior","V","Junior",0)</f>
        <v>0</v>
      </c>
      <c r="J110" s="126"/>
      <c r="K110" s="126"/>
      <c r="L110" s="38"/>
      <c r="M110" s="3"/>
      <c r="N110" s="4">
        <f t="shared" si="2"/>
        <v>0</v>
      </c>
    </row>
    <row r="111" spans="2:14" ht="18" customHeight="1" x14ac:dyDescent="0.3">
      <c r="B111" s="16">
        <f t="shared" si="3"/>
        <v>106</v>
      </c>
      <c r="C111" s="45"/>
      <c r="D111" s="2"/>
      <c r="E111" s="3"/>
      <c r="F111" s="3"/>
      <c r="G111" s="3"/>
      <c r="H111" s="3"/>
      <c r="I111" s="39" cm="1">
        <f t="array" ref="I111">_xlfn.SWITCH(E111,"I","Sub-Junior","II","Sub-Junior", "III","Sub-Junior","IV","Junior","V","Junior",0)</f>
        <v>0</v>
      </c>
      <c r="J111" s="126"/>
      <c r="K111" s="126"/>
      <c r="L111" s="38"/>
      <c r="M111" s="3"/>
      <c r="N111" s="4">
        <f t="shared" si="2"/>
        <v>0</v>
      </c>
    </row>
    <row r="112" spans="2:14" ht="18" customHeight="1" x14ac:dyDescent="0.3">
      <c r="B112" s="16">
        <f t="shared" si="3"/>
        <v>107</v>
      </c>
      <c r="C112" s="45"/>
      <c r="D112" s="2"/>
      <c r="E112" s="3"/>
      <c r="F112" s="3"/>
      <c r="G112" s="3"/>
      <c r="H112" s="3"/>
      <c r="I112" s="39" cm="1">
        <f t="array" ref="I112">_xlfn.SWITCH(E112,"I","Sub-Junior","II","Sub-Junior", "III","Sub-Junior","IV","Junior","V","Junior",0)</f>
        <v>0</v>
      </c>
      <c r="J112" s="126"/>
      <c r="K112" s="126"/>
      <c r="L112" s="38"/>
      <c r="M112" s="3"/>
      <c r="N112" s="4">
        <f t="shared" si="2"/>
        <v>0</v>
      </c>
    </row>
    <row r="113" spans="2:14" ht="18" customHeight="1" x14ac:dyDescent="0.3">
      <c r="B113" s="16">
        <f t="shared" si="3"/>
        <v>108</v>
      </c>
      <c r="C113" s="45"/>
      <c r="D113" s="2"/>
      <c r="E113" s="3"/>
      <c r="F113" s="3"/>
      <c r="G113" s="3"/>
      <c r="H113" s="3"/>
      <c r="I113" s="39" cm="1">
        <f t="array" ref="I113">_xlfn.SWITCH(E113,"I","Sub-Junior","II","Sub-Junior", "III","Sub-Junior","IV","Junior","V","Junior",0)</f>
        <v>0</v>
      </c>
      <c r="J113" s="126"/>
      <c r="K113" s="126"/>
      <c r="L113" s="38"/>
      <c r="M113" s="3"/>
      <c r="N113" s="4">
        <f t="shared" si="2"/>
        <v>0</v>
      </c>
    </row>
    <row r="114" spans="2:14" ht="18" customHeight="1" x14ac:dyDescent="0.3">
      <c r="B114" s="16">
        <f t="shared" si="3"/>
        <v>109</v>
      </c>
      <c r="C114" s="45"/>
      <c r="D114" s="2"/>
      <c r="E114" s="3"/>
      <c r="F114" s="3"/>
      <c r="G114" s="3"/>
      <c r="H114" s="3"/>
      <c r="I114" s="39" cm="1">
        <f t="array" ref="I114">_xlfn.SWITCH(E114,"I","Sub-Junior","II","Sub-Junior", "III","Sub-Junior","IV","Junior","V","Junior",0)</f>
        <v>0</v>
      </c>
      <c r="J114" s="126"/>
      <c r="K114" s="126"/>
      <c r="L114" s="38"/>
      <c r="M114" s="3"/>
      <c r="N114" s="4">
        <f t="shared" si="2"/>
        <v>0</v>
      </c>
    </row>
    <row r="115" spans="2:14" ht="18" customHeight="1" x14ac:dyDescent="0.3">
      <c r="B115" s="16">
        <f t="shared" si="3"/>
        <v>110</v>
      </c>
      <c r="C115" s="45"/>
      <c r="D115" s="2"/>
      <c r="E115" s="3"/>
      <c r="F115" s="3"/>
      <c r="G115" s="3"/>
      <c r="H115" s="3"/>
      <c r="I115" s="39" cm="1">
        <f t="array" ref="I115">_xlfn.SWITCH(E115,"I","Sub-Junior","II","Sub-Junior", "III","Sub-Junior","IV","Junior","V","Junior",0)</f>
        <v>0</v>
      </c>
      <c r="J115" s="126"/>
      <c r="K115" s="126"/>
      <c r="L115" s="38"/>
      <c r="M115" s="3"/>
      <c r="N115" s="4">
        <f t="shared" si="2"/>
        <v>0</v>
      </c>
    </row>
    <row r="116" spans="2:14" ht="18" customHeight="1" x14ac:dyDescent="0.3">
      <c r="B116" s="16">
        <f t="shared" si="3"/>
        <v>111</v>
      </c>
      <c r="C116" s="45"/>
      <c r="D116" s="2"/>
      <c r="E116" s="3"/>
      <c r="F116" s="3"/>
      <c r="G116" s="3"/>
      <c r="H116" s="3"/>
      <c r="I116" s="39" cm="1">
        <f t="array" ref="I116">_xlfn.SWITCH(E116,"I","Sub-Junior","II","Sub-Junior", "III","Sub-Junior","IV","Junior","V","Junior",0)</f>
        <v>0</v>
      </c>
      <c r="J116" s="126"/>
      <c r="K116" s="126"/>
      <c r="L116" s="38"/>
      <c r="M116" s="3"/>
      <c r="N116" s="4">
        <f t="shared" si="2"/>
        <v>0</v>
      </c>
    </row>
    <row r="117" spans="2:14" ht="18" customHeight="1" x14ac:dyDescent="0.3">
      <c r="B117" s="16">
        <f t="shared" si="3"/>
        <v>112</v>
      </c>
      <c r="C117" s="45"/>
      <c r="D117" s="2"/>
      <c r="E117" s="3"/>
      <c r="F117" s="3"/>
      <c r="G117" s="3"/>
      <c r="H117" s="3"/>
      <c r="I117" s="39" cm="1">
        <f t="array" ref="I117">_xlfn.SWITCH(E117,"I","Sub-Junior","II","Sub-Junior", "III","Sub-Junior","IV","Junior","V","Junior",0)</f>
        <v>0</v>
      </c>
      <c r="J117" s="126"/>
      <c r="K117" s="126"/>
      <c r="L117" s="38"/>
      <c r="M117" s="3"/>
      <c r="N117" s="4">
        <f t="shared" si="2"/>
        <v>0</v>
      </c>
    </row>
    <row r="118" spans="2:14" ht="18" customHeight="1" x14ac:dyDescent="0.3">
      <c r="B118" s="16">
        <f t="shared" si="3"/>
        <v>113</v>
      </c>
      <c r="C118" s="45"/>
      <c r="D118" s="2"/>
      <c r="E118" s="3"/>
      <c r="F118" s="3"/>
      <c r="G118" s="3"/>
      <c r="H118" s="3"/>
      <c r="I118" s="39" cm="1">
        <f t="array" ref="I118">_xlfn.SWITCH(E118,"I","Sub-Junior","II","Sub-Junior", "III","Sub-Junior","IV","Junior","V","Junior",0)</f>
        <v>0</v>
      </c>
      <c r="J118" s="126"/>
      <c r="K118" s="126"/>
      <c r="L118" s="38"/>
      <c r="M118" s="3"/>
      <c r="N118" s="4">
        <f t="shared" si="2"/>
        <v>0</v>
      </c>
    </row>
    <row r="119" spans="2:14" ht="18" customHeight="1" x14ac:dyDescent="0.3">
      <c r="B119" s="16">
        <f t="shared" si="3"/>
        <v>114</v>
      </c>
      <c r="C119" s="45"/>
      <c r="D119" s="2"/>
      <c r="E119" s="3"/>
      <c r="F119" s="3"/>
      <c r="G119" s="3"/>
      <c r="H119" s="3"/>
      <c r="I119" s="39" cm="1">
        <f t="array" ref="I119">_xlfn.SWITCH(E119,"I","Sub-Junior","II","Sub-Junior", "III","Sub-Junior","IV","Junior","V","Junior",0)</f>
        <v>0</v>
      </c>
      <c r="J119" s="126"/>
      <c r="K119" s="126"/>
      <c r="L119" s="38"/>
      <c r="M119" s="3"/>
      <c r="N119" s="4">
        <f t="shared" si="2"/>
        <v>0</v>
      </c>
    </row>
    <row r="120" spans="2:14" ht="18" customHeight="1" x14ac:dyDescent="0.3">
      <c r="B120" s="16">
        <f t="shared" si="3"/>
        <v>115</v>
      </c>
      <c r="C120" s="45"/>
      <c r="D120" s="2"/>
      <c r="E120" s="3"/>
      <c r="F120" s="3"/>
      <c r="G120" s="3"/>
      <c r="H120" s="3"/>
      <c r="I120" s="39" cm="1">
        <f t="array" ref="I120">_xlfn.SWITCH(E120,"I","Sub-Junior","II","Sub-Junior", "III","Sub-Junior","IV","Junior","V","Junior",0)</f>
        <v>0</v>
      </c>
      <c r="J120" s="126"/>
      <c r="K120" s="126"/>
      <c r="L120" s="38"/>
      <c r="M120" s="3"/>
      <c r="N120" s="4">
        <f t="shared" si="2"/>
        <v>0</v>
      </c>
    </row>
    <row r="121" spans="2:14" ht="18" customHeight="1" x14ac:dyDescent="0.3">
      <c r="B121" s="16">
        <f t="shared" si="3"/>
        <v>116</v>
      </c>
      <c r="C121" s="45"/>
      <c r="D121" s="2"/>
      <c r="E121" s="3"/>
      <c r="F121" s="3"/>
      <c r="G121" s="3"/>
      <c r="H121" s="3"/>
      <c r="I121" s="39" cm="1">
        <f t="array" ref="I121">_xlfn.SWITCH(E121,"I","Sub-Junior","II","Sub-Junior", "III","Sub-Junior","IV","Junior","V","Junior",0)</f>
        <v>0</v>
      </c>
      <c r="J121" s="126"/>
      <c r="K121" s="126"/>
      <c r="L121" s="38"/>
      <c r="M121" s="3"/>
      <c r="N121" s="4">
        <f t="shared" si="2"/>
        <v>0</v>
      </c>
    </row>
    <row r="122" spans="2:14" ht="18" customHeight="1" x14ac:dyDescent="0.3">
      <c r="B122" s="16">
        <f t="shared" si="3"/>
        <v>117</v>
      </c>
      <c r="C122" s="45"/>
      <c r="D122" s="2"/>
      <c r="E122" s="3"/>
      <c r="F122" s="3"/>
      <c r="G122" s="3"/>
      <c r="H122" s="3"/>
      <c r="I122" s="39" cm="1">
        <f t="array" ref="I122">_xlfn.SWITCH(E122,"I","Sub-Junior","II","Sub-Junior", "III","Sub-Junior","IV","Junior","V","Junior",0)</f>
        <v>0</v>
      </c>
      <c r="J122" s="126"/>
      <c r="K122" s="126"/>
      <c r="L122" s="38"/>
      <c r="M122" s="3"/>
      <c r="N122" s="4">
        <f t="shared" si="2"/>
        <v>0</v>
      </c>
    </row>
    <row r="123" spans="2:14" ht="18" customHeight="1" x14ac:dyDescent="0.3">
      <c r="B123" s="16">
        <f t="shared" si="3"/>
        <v>118</v>
      </c>
      <c r="C123" s="45"/>
      <c r="D123" s="2"/>
      <c r="E123" s="3"/>
      <c r="F123" s="3"/>
      <c r="G123" s="3"/>
      <c r="H123" s="3"/>
      <c r="I123" s="39" cm="1">
        <f t="array" ref="I123">_xlfn.SWITCH(E123,"I","Sub-Junior","II","Sub-Junior", "III","Sub-Junior","IV","Junior","V","Junior",0)</f>
        <v>0</v>
      </c>
      <c r="J123" s="126"/>
      <c r="K123" s="126"/>
      <c r="L123" s="38"/>
      <c r="M123" s="3"/>
      <c r="N123" s="4">
        <f t="shared" si="2"/>
        <v>0</v>
      </c>
    </row>
    <row r="124" spans="2:14" ht="18" customHeight="1" x14ac:dyDescent="0.3">
      <c r="B124" s="16">
        <f t="shared" si="3"/>
        <v>119</v>
      </c>
      <c r="C124" s="45"/>
      <c r="D124" s="2"/>
      <c r="E124" s="3"/>
      <c r="F124" s="3"/>
      <c r="G124" s="3"/>
      <c r="H124" s="3"/>
      <c r="I124" s="39" cm="1">
        <f t="array" ref="I124">_xlfn.SWITCH(E124,"I","Sub-Junior","II","Sub-Junior", "III","Sub-Junior","IV","Junior","V","Junior",0)</f>
        <v>0</v>
      </c>
      <c r="J124" s="126"/>
      <c r="K124" s="126"/>
      <c r="L124" s="38"/>
      <c r="M124" s="3"/>
      <c r="N124" s="4">
        <f t="shared" si="2"/>
        <v>0</v>
      </c>
    </row>
    <row r="125" spans="2:14" ht="18" customHeight="1" x14ac:dyDescent="0.3">
      <c r="B125" s="16">
        <f t="shared" si="3"/>
        <v>120</v>
      </c>
      <c r="C125" s="45"/>
      <c r="D125" s="2"/>
      <c r="E125" s="3"/>
      <c r="F125" s="3"/>
      <c r="G125" s="3"/>
      <c r="H125" s="3"/>
      <c r="I125" s="39" cm="1">
        <f t="array" ref="I125">_xlfn.SWITCH(E125,"I","Sub-Junior","II","Sub-Junior", "III","Sub-Junior","IV","Junior","V","Junior",0)</f>
        <v>0</v>
      </c>
      <c r="J125" s="126"/>
      <c r="K125" s="126"/>
      <c r="L125" s="38"/>
      <c r="M125" s="3"/>
      <c r="N125" s="4">
        <f t="shared" si="2"/>
        <v>0</v>
      </c>
    </row>
    <row r="126" spans="2:14" ht="18" customHeight="1" x14ac:dyDescent="0.3">
      <c r="B126" s="16">
        <f t="shared" si="3"/>
        <v>121</v>
      </c>
      <c r="C126" s="45"/>
      <c r="D126" s="2"/>
      <c r="E126" s="3"/>
      <c r="F126" s="3"/>
      <c r="G126" s="3"/>
      <c r="H126" s="3"/>
      <c r="I126" s="39" cm="1">
        <f t="array" ref="I126">_xlfn.SWITCH(E126,"I","Sub-Junior","II","Sub-Junior", "III","Sub-Junior","IV","Junior","V","Junior",0)</f>
        <v>0</v>
      </c>
      <c r="J126" s="126"/>
      <c r="K126" s="126"/>
      <c r="L126" s="38"/>
      <c r="M126" s="3"/>
      <c r="N126" s="4">
        <f t="shared" si="2"/>
        <v>0</v>
      </c>
    </row>
    <row r="127" spans="2:14" ht="18" customHeight="1" x14ac:dyDescent="0.3">
      <c r="B127" s="16">
        <f t="shared" si="3"/>
        <v>122</v>
      </c>
      <c r="C127" s="45"/>
      <c r="D127" s="2"/>
      <c r="E127" s="3"/>
      <c r="F127" s="3"/>
      <c r="G127" s="3"/>
      <c r="H127" s="3"/>
      <c r="I127" s="39" cm="1">
        <f t="array" ref="I127">_xlfn.SWITCH(E127,"I","Sub-Junior","II","Sub-Junior", "III","Sub-Junior","IV","Junior","V","Junior",0)</f>
        <v>0</v>
      </c>
      <c r="J127" s="126"/>
      <c r="K127" s="126"/>
      <c r="L127" s="38"/>
      <c r="M127" s="3"/>
      <c r="N127" s="4">
        <f t="shared" si="2"/>
        <v>0</v>
      </c>
    </row>
    <row r="128" spans="2:14" ht="18" customHeight="1" x14ac:dyDescent="0.3">
      <c r="B128" s="16">
        <f t="shared" si="3"/>
        <v>123</v>
      </c>
      <c r="C128" s="45"/>
      <c r="D128" s="2"/>
      <c r="E128" s="3"/>
      <c r="F128" s="3"/>
      <c r="G128" s="3"/>
      <c r="H128" s="3"/>
      <c r="I128" s="39" cm="1">
        <f t="array" ref="I128">_xlfn.SWITCH(E128,"I","Sub-Junior","II","Sub-Junior", "III","Sub-Junior","IV","Junior","V","Junior",0)</f>
        <v>0</v>
      </c>
      <c r="J128" s="126"/>
      <c r="K128" s="126"/>
      <c r="L128" s="38"/>
      <c r="M128" s="3"/>
      <c r="N128" s="4">
        <f t="shared" si="2"/>
        <v>0</v>
      </c>
    </row>
    <row r="129" spans="2:14" ht="18" customHeight="1" x14ac:dyDescent="0.3">
      <c r="B129" s="16">
        <f t="shared" si="3"/>
        <v>124</v>
      </c>
      <c r="C129" s="45"/>
      <c r="D129" s="2"/>
      <c r="E129" s="3"/>
      <c r="F129" s="3"/>
      <c r="G129" s="3"/>
      <c r="H129" s="3"/>
      <c r="I129" s="39" cm="1">
        <f t="array" ref="I129">_xlfn.SWITCH(E129,"I","Sub-Junior","II","Sub-Junior", "III","Sub-Junior","IV","Junior","V","Junior",0)</f>
        <v>0</v>
      </c>
      <c r="J129" s="126"/>
      <c r="K129" s="126"/>
      <c r="L129" s="38"/>
      <c r="M129" s="3"/>
      <c r="N129" s="4">
        <f t="shared" si="2"/>
        <v>0</v>
      </c>
    </row>
    <row r="130" spans="2:14" ht="18" customHeight="1" x14ac:dyDescent="0.3">
      <c r="B130" s="16">
        <f t="shared" si="3"/>
        <v>125</v>
      </c>
      <c r="C130" s="45"/>
      <c r="D130" s="2"/>
      <c r="E130" s="3"/>
      <c r="F130" s="3"/>
      <c r="G130" s="3"/>
      <c r="H130" s="3"/>
      <c r="I130" s="39" cm="1">
        <f t="array" ref="I130">_xlfn.SWITCH(E130,"I","Sub-Junior","II","Sub-Junior", "III","Sub-Junior","IV","Junior","V","Junior",0)</f>
        <v>0</v>
      </c>
      <c r="J130" s="126"/>
      <c r="K130" s="126"/>
      <c r="L130" s="38"/>
      <c r="M130" s="3"/>
      <c r="N130" s="4">
        <f t="shared" si="2"/>
        <v>0</v>
      </c>
    </row>
    <row r="131" spans="2:14" ht="18" customHeight="1" x14ac:dyDescent="0.3">
      <c r="B131" s="16">
        <f t="shared" si="3"/>
        <v>126</v>
      </c>
      <c r="C131" s="45"/>
      <c r="D131" s="2"/>
      <c r="E131" s="3"/>
      <c r="F131" s="3"/>
      <c r="G131" s="3"/>
      <c r="H131" s="3"/>
      <c r="I131" s="39" cm="1">
        <f t="array" ref="I131">_xlfn.SWITCH(E131,"I","Sub-Junior","II","Sub-Junior", "III","Sub-Junior","IV","Junior","V","Junior",0)</f>
        <v>0</v>
      </c>
      <c r="J131" s="126"/>
      <c r="K131" s="126"/>
      <c r="L131" s="38"/>
      <c r="M131" s="3"/>
      <c r="N131" s="4">
        <f t="shared" si="2"/>
        <v>0</v>
      </c>
    </row>
    <row r="132" spans="2:14" ht="18" customHeight="1" x14ac:dyDescent="0.3">
      <c r="B132" s="16">
        <f t="shared" si="3"/>
        <v>127</v>
      </c>
      <c r="C132" s="45"/>
      <c r="D132" s="2"/>
      <c r="E132" s="3"/>
      <c r="F132" s="3"/>
      <c r="G132" s="3"/>
      <c r="H132" s="3"/>
      <c r="I132" s="39" cm="1">
        <f t="array" ref="I132">_xlfn.SWITCH(E132,"I","Sub-Junior","II","Sub-Junior", "III","Sub-Junior","IV","Junior","V","Junior",0)</f>
        <v>0</v>
      </c>
      <c r="J132" s="126"/>
      <c r="K132" s="126"/>
      <c r="L132" s="38"/>
      <c r="M132" s="3"/>
      <c r="N132" s="4">
        <f t="shared" si="2"/>
        <v>0</v>
      </c>
    </row>
    <row r="133" spans="2:14" ht="18" customHeight="1" x14ac:dyDescent="0.3">
      <c r="B133" s="16">
        <f t="shared" si="3"/>
        <v>128</v>
      </c>
      <c r="C133" s="45"/>
      <c r="D133" s="2"/>
      <c r="E133" s="3"/>
      <c r="F133" s="3"/>
      <c r="G133" s="3"/>
      <c r="H133" s="3"/>
      <c r="I133" s="39" cm="1">
        <f t="array" ref="I133">_xlfn.SWITCH(E133,"I","Sub-Junior","II","Sub-Junior", "III","Sub-Junior","IV","Junior","V","Junior",0)</f>
        <v>0</v>
      </c>
      <c r="J133" s="126"/>
      <c r="K133" s="126"/>
      <c r="L133" s="38"/>
      <c r="M133" s="3"/>
      <c r="N133" s="4">
        <f t="shared" si="2"/>
        <v>0</v>
      </c>
    </row>
    <row r="134" spans="2:14" ht="18" customHeight="1" x14ac:dyDescent="0.3">
      <c r="B134" s="16">
        <f t="shared" si="3"/>
        <v>129</v>
      </c>
      <c r="C134" s="45"/>
      <c r="D134" s="2"/>
      <c r="E134" s="3"/>
      <c r="F134" s="3"/>
      <c r="G134" s="3"/>
      <c r="H134" s="3"/>
      <c r="I134" s="39" cm="1">
        <f t="array" ref="I134">_xlfn.SWITCH(E134,"I","Sub-Junior","II","Sub-Junior", "III","Sub-Junior","IV","Junior","V","Junior",0)</f>
        <v>0</v>
      </c>
      <c r="J134" s="126"/>
      <c r="K134" s="126"/>
      <c r="L134" s="38"/>
      <c r="M134" s="3"/>
      <c r="N134" s="4">
        <f t="shared" si="2"/>
        <v>0</v>
      </c>
    </row>
    <row r="135" spans="2:14" ht="18" customHeight="1" x14ac:dyDescent="0.3">
      <c r="B135" s="16">
        <f t="shared" si="3"/>
        <v>130</v>
      </c>
      <c r="C135" s="45"/>
      <c r="D135" s="2"/>
      <c r="E135" s="3"/>
      <c r="F135" s="3"/>
      <c r="G135" s="3"/>
      <c r="H135" s="3"/>
      <c r="I135" s="39" cm="1">
        <f t="array" ref="I135">_xlfn.SWITCH(E135,"I","Sub-Junior","II","Sub-Junior", "III","Sub-Junior","IV","Junior","V","Junior",0)</f>
        <v>0</v>
      </c>
      <c r="J135" s="126"/>
      <c r="K135" s="126"/>
      <c r="L135" s="38"/>
      <c r="M135" s="3"/>
      <c r="N135" s="4">
        <f t="shared" ref="N135:N198" si="4">IF(M135="Printed book",230,IF(M135="E-book",155,0))</f>
        <v>0</v>
      </c>
    </row>
    <row r="136" spans="2:14" ht="18" customHeight="1" x14ac:dyDescent="0.3">
      <c r="B136" s="16">
        <f t="shared" ref="B136:B199" si="5">B135+1</f>
        <v>131</v>
      </c>
      <c r="C136" s="45"/>
      <c r="D136" s="2"/>
      <c r="E136" s="3"/>
      <c r="F136" s="3"/>
      <c r="G136" s="3"/>
      <c r="H136" s="3"/>
      <c r="I136" s="39" cm="1">
        <f t="array" ref="I136">_xlfn.SWITCH(E136,"I","Sub-Junior","II","Sub-Junior", "III","Sub-Junior","IV","Junior","V","Junior",0)</f>
        <v>0</v>
      </c>
      <c r="J136" s="126"/>
      <c r="K136" s="126"/>
      <c r="L136" s="38"/>
      <c r="M136" s="3"/>
      <c r="N136" s="4">
        <f t="shared" si="4"/>
        <v>0</v>
      </c>
    </row>
    <row r="137" spans="2:14" ht="18" customHeight="1" x14ac:dyDescent="0.3">
      <c r="B137" s="16">
        <f t="shared" si="5"/>
        <v>132</v>
      </c>
      <c r="C137" s="45"/>
      <c r="D137" s="2"/>
      <c r="E137" s="3"/>
      <c r="F137" s="3"/>
      <c r="G137" s="3"/>
      <c r="H137" s="3"/>
      <c r="I137" s="39" cm="1">
        <f t="array" ref="I137">_xlfn.SWITCH(E137,"I","Sub-Junior","II","Sub-Junior", "III","Sub-Junior","IV","Junior","V","Junior",0)</f>
        <v>0</v>
      </c>
      <c r="J137" s="126"/>
      <c r="K137" s="126"/>
      <c r="L137" s="38"/>
      <c r="M137" s="3"/>
      <c r="N137" s="4">
        <f t="shared" si="4"/>
        <v>0</v>
      </c>
    </row>
    <row r="138" spans="2:14" ht="18" customHeight="1" x14ac:dyDescent="0.3">
      <c r="B138" s="16">
        <f t="shared" si="5"/>
        <v>133</v>
      </c>
      <c r="C138" s="45"/>
      <c r="D138" s="2"/>
      <c r="E138" s="3"/>
      <c r="F138" s="3"/>
      <c r="G138" s="3"/>
      <c r="H138" s="3"/>
      <c r="I138" s="39" cm="1">
        <f t="array" ref="I138">_xlfn.SWITCH(E138,"I","Sub-Junior","II","Sub-Junior", "III","Sub-Junior","IV","Junior","V","Junior",0)</f>
        <v>0</v>
      </c>
      <c r="J138" s="126"/>
      <c r="K138" s="126"/>
      <c r="L138" s="38"/>
      <c r="M138" s="3"/>
      <c r="N138" s="4">
        <f t="shared" si="4"/>
        <v>0</v>
      </c>
    </row>
    <row r="139" spans="2:14" ht="18" customHeight="1" x14ac:dyDescent="0.3">
      <c r="B139" s="16">
        <f t="shared" si="5"/>
        <v>134</v>
      </c>
      <c r="C139" s="45"/>
      <c r="D139" s="2"/>
      <c r="E139" s="3"/>
      <c r="F139" s="3"/>
      <c r="G139" s="3"/>
      <c r="H139" s="3"/>
      <c r="I139" s="39" cm="1">
        <f t="array" ref="I139">_xlfn.SWITCH(E139,"I","Sub-Junior","II","Sub-Junior", "III","Sub-Junior","IV","Junior","V","Junior",0)</f>
        <v>0</v>
      </c>
      <c r="J139" s="126"/>
      <c r="K139" s="126"/>
      <c r="L139" s="38"/>
      <c r="M139" s="3"/>
      <c r="N139" s="4">
        <f t="shared" si="4"/>
        <v>0</v>
      </c>
    </row>
    <row r="140" spans="2:14" ht="18" customHeight="1" x14ac:dyDescent="0.3">
      <c r="B140" s="16">
        <f t="shared" si="5"/>
        <v>135</v>
      </c>
      <c r="C140" s="45"/>
      <c r="D140" s="2"/>
      <c r="E140" s="3"/>
      <c r="F140" s="3"/>
      <c r="G140" s="3"/>
      <c r="H140" s="3"/>
      <c r="I140" s="39" cm="1">
        <f t="array" ref="I140">_xlfn.SWITCH(E140,"I","Sub-Junior","II","Sub-Junior", "III","Sub-Junior","IV","Junior","V","Junior",0)</f>
        <v>0</v>
      </c>
      <c r="J140" s="126"/>
      <c r="K140" s="126"/>
      <c r="L140" s="38"/>
      <c r="M140" s="3"/>
      <c r="N140" s="4">
        <f t="shared" si="4"/>
        <v>0</v>
      </c>
    </row>
    <row r="141" spans="2:14" ht="18" customHeight="1" x14ac:dyDescent="0.3">
      <c r="B141" s="16">
        <f t="shared" si="5"/>
        <v>136</v>
      </c>
      <c r="C141" s="45"/>
      <c r="D141" s="2"/>
      <c r="E141" s="3"/>
      <c r="F141" s="3"/>
      <c r="G141" s="3"/>
      <c r="H141" s="3"/>
      <c r="I141" s="39" cm="1">
        <f t="array" ref="I141">_xlfn.SWITCH(E141,"I","Sub-Junior","II","Sub-Junior", "III","Sub-Junior","IV","Junior","V","Junior",0)</f>
        <v>0</v>
      </c>
      <c r="J141" s="126"/>
      <c r="K141" s="126"/>
      <c r="L141" s="38"/>
      <c r="M141" s="3"/>
      <c r="N141" s="4">
        <f t="shared" si="4"/>
        <v>0</v>
      </c>
    </row>
    <row r="142" spans="2:14" ht="18" customHeight="1" x14ac:dyDescent="0.3">
      <c r="B142" s="16">
        <f t="shared" si="5"/>
        <v>137</v>
      </c>
      <c r="C142" s="45"/>
      <c r="D142" s="2"/>
      <c r="E142" s="3"/>
      <c r="F142" s="3"/>
      <c r="G142" s="3"/>
      <c r="H142" s="3"/>
      <c r="I142" s="39" cm="1">
        <f t="array" ref="I142">_xlfn.SWITCH(E142,"I","Sub-Junior","II","Sub-Junior", "III","Sub-Junior","IV","Junior","V","Junior",0)</f>
        <v>0</v>
      </c>
      <c r="J142" s="126"/>
      <c r="K142" s="126"/>
      <c r="L142" s="38"/>
      <c r="M142" s="3"/>
      <c r="N142" s="4">
        <f t="shared" si="4"/>
        <v>0</v>
      </c>
    </row>
    <row r="143" spans="2:14" ht="18" customHeight="1" x14ac:dyDescent="0.3">
      <c r="B143" s="16">
        <f t="shared" si="5"/>
        <v>138</v>
      </c>
      <c r="C143" s="45"/>
      <c r="D143" s="2"/>
      <c r="E143" s="3"/>
      <c r="F143" s="3"/>
      <c r="G143" s="3"/>
      <c r="H143" s="3"/>
      <c r="I143" s="39" cm="1">
        <f t="array" ref="I143">_xlfn.SWITCH(E143,"I","Sub-Junior","II","Sub-Junior", "III","Sub-Junior","IV","Junior","V","Junior",0)</f>
        <v>0</v>
      </c>
      <c r="J143" s="126"/>
      <c r="K143" s="126"/>
      <c r="L143" s="38"/>
      <c r="M143" s="3"/>
      <c r="N143" s="4">
        <f t="shared" si="4"/>
        <v>0</v>
      </c>
    </row>
    <row r="144" spans="2:14" ht="18" customHeight="1" x14ac:dyDescent="0.3">
      <c r="B144" s="16">
        <f t="shared" si="5"/>
        <v>139</v>
      </c>
      <c r="C144" s="45"/>
      <c r="D144" s="2"/>
      <c r="E144" s="3"/>
      <c r="F144" s="3"/>
      <c r="G144" s="3"/>
      <c r="H144" s="3"/>
      <c r="I144" s="39" cm="1">
        <f t="array" ref="I144">_xlfn.SWITCH(E144,"I","Sub-Junior","II","Sub-Junior", "III","Sub-Junior","IV","Junior","V","Junior",0)</f>
        <v>0</v>
      </c>
      <c r="J144" s="126"/>
      <c r="K144" s="126"/>
      <c r="L144" s="38"/>
      <c r="M144" s="3"/>
      <c r="N144" s="4">
        <f t="shared" si="4"/>
        <v>0</v>
      </c>
    </row>
    <row r="145" spans="2:14" ht="18" customHeight="1" x14ac:dyDescent="0.3">
      <c r="B145" s="16">
        <f t="shared" si="5"/>
        <v>140</v>
      </c>
      <c r="C145" s="45"/>
      <c r="D145" s="2"/>
      <c r="E145" s="3"/>
      <c r="F145" s="3"/>
      <c r="G145" s="3"/>
      <c r="H145" s="3"/>
      <c r="I145" s="39" cm="1">
        <f t="array" ref="I145">_xlfn.SWITCH(E145,"I","Sub-Junior","II","Sub-Junior", "III","Sub-Junior","IV","Junior","V","Junior",0)</f>
        <v>0</v>
      </c>
      <c r="J145" s="126"/>
      <c r="K145" s="126"/>
      <c r="L145" s="38"/>
      <c r="M145" s="3"/>
      <c r="N145" s="4">
        <f t="shared" si="4"/>
        <v>0</v>
      </c>
    </row>
    <row r="146" spans="2:14" ht="18" customHeight="1" x14ac:dyDescent="0.3">
      <c r="B146" s="16">
        <f t="shared" si="5"/>
        <v>141</v>
      </c>
      <c r="C146" s="45"/>
      <c r="D146" s="2"/>
      <c r="E146" s="3"/>
      <c r="F146" s="3"/>
      <c r="G146" s="3"/>
      <c r="H146" s="3"/>
      <c r="I146" s="39" cm="1">
        <f t="array" ref="I146">_xlfn.SWITCH(E146,"I","Sub-Junior","II","Sub-Junior", "III","Sub-Junior","IV","Junior","V","Junior",0)</f>
        <v>0</v>
      </c>
      <c r="J146" s="126"/>
      <c r="K146" s="126"/>
      <c r="L146" s="38"/>
      <c r="M146" s="3"/>
      <c r="N146" s="4">
        <f t="shared" si="4"/>
        <v>0</v>
      </c>
    </row>
    <row r="147" spans="2:14" ht="18" customHeight="1" x14ac:dyDescent="0.3">
      <c r="B147" s="16">
        <f t="shared" si="5"/>
        <v>142</v>
      </c>
      <c r="C147" s="45"/>
      <c r="D147" s="2"/>
      <c r="E147" s="3"/>
      <c r="F147" s="3"/>
      <c r="G147" s="3"/>
      <c r="H147" s="3"/>
      <c r="I147" s="39" cm="1">
        <f t="array" ref="I147">_xlfn.SWITCH(E147,"I","Sub-Junior","II","Sub-Junior", "III","Sub-Junior","IV","Junior","V","Junior",0)</f>
        <v>0</v>
      </c>
      <c r="J147" s="126"/>
      <c r="K147" s="126"/>
      <c r="L147" s="38"/>
      <c r="M147" s="3"/>
      <c r="N147" s="4">
        <f t="shared" si="4"/>
        <v>0</v>
      </c>
    </row>
    <row r="148" spans="2:14" ht="18" customHeight="1" x14ac:dyDescent="0.3">
      <c r="B148" s="16">
        <f t="shared" si="5"/>
        <v>143</v>
      </c>
      <c r="C148" s="45"/>
      <c r="D148" s="2"/>
      <c r="E148" s="3"/>
      <c r="F148" s="3"/>
      <c r="G148" s="3"/>
      <c r="H148" s="3"/>
      <c r="I148" s="39" cm="1">
        <f t="array" ref="I148">_xlfn.SWITCH(E148,"I","Sub-Junior","II","Sub-Junior", "III","Sub-Junior","IV","Junior","V","Junior",0)</f>
        <v>0</v>
      </c>
      <c r="J148" s="126"/>
      <c r="K148" s="126"/>
      <c r="L148" s="38"/>
      <c r="M148" s="3"/>
      <c r="N148" s="4">
        <f t="shared" si="4"/>
        <v>0</v>
      </c>
    </row>
    <row r="149" spans="2:14" ht="18" customHeight="1" x14ac:dyDescent="0.3">
      <c r="B149" s="16">
        <f t="shared" si="5"/>
        <v>144</v>
      </c>
      <c r="C149" s="45"/>
      <c r="D149" s="2"/>
      <c r="E149" s="3"/>
      <c r="F149" s="3"/>
      <c r="G149" s="3"/>
      <c r="H149" s="3"/>
      <c r="I149" s="39" cm="1">
        <f t="array" ref="I149">_xlfn.SWITCH(E149,"I","Sub-Junior","II","Sub-Junior", "III","Sub-Junior","IV","Junior","V","Junior",0)</f>
        <v>0</v>
      </c>
      <c r="J149" s="126"/>
      <c r="K149" s="126"/>
      <c r="L149" s="38"/>
      <c r="M149" s="3"/>
      <c r="N149" s="4">
        <f t="shared" si="4"/>
        <v>0</v>
      </c>
    </row>
    <row r="150" spans="2:14" ht="18" customHeight="1" x14ac:dyDescent="0.3">
      <c r="B150" s="16">
        <f t="shared" si="5"/>
        <v>145</v>
      </c>
      <c r="C150" s="45"/>
      <c r="D150" s="2"/>
      <c r="E150" s="3"/>
      <c r="F150" s="3"/>
      <c r="G150" s="3"/>
      <c r="H150" s="3"/>
      <c r="I150" s="39" cm="1">
        <f t="array" ref="I150">_xlfn.SWITCH(E150,"I","Sub-Junior","II","Sub-Junior", "III","Sub-Junior","IV","Junior","V","Junior",0)</f>
        <v>0</v>
      </c>
      <c r="J150" s="126"/>
      <c r="K150" s="126"/>
      <c r="L150" s="38"/>
      <c r="M150" s="3"/>
      <c r="N150" s="4">
        <f t="shared" si="4"/>
        <v>0</v>
      </c>
    </row>
    <row r="151" spans="2:14" ht="18" customHeight="1" x14ac:dyDescent="0.3">
      <c r="B151" s="16">
        <f t="shared" si="5"/>
        <v>146</v>
      </c>
      <c r="C151" s="45"/>
      <c r="D151" s="2"/>
      <c r="E151" s="3"/>
      <c r="F151" s="3"/>
      <c r="G151" s="3"/>
      <c r="H151" s="3"/>
      <c r="I151" s="39" cm="1">
        <f t="array" ref="I151">_xlfn.SWITCH(E151,"I","Sub-Junior","II","Sub-Junior", "III","Sub-Junior","IV","Junior","V","Junior",0)</f>
        <v>0</v>
      </c>
      <c r="J151" s="126"/>
      <c r="K151" s="126"/>
      <c r="L151" s="38"/>
      <c r="M151" s="3"/>
      <c r="N151" s="4">
        <f t="shared" si="4"/>
        <v>0</v>
      </c>
    </row>
    <row r="152" spans="2:14" ht="18" customHeight="1" x14ac:dyDescent="0.3">
      <c r="B152" s="16">
        <f t="shared" si="5"/>
        <v>147</v>
      </c>
      <c r="C152" s="45"/>
      <c r="D152" s="2"/>
      <c r="E152" s="3"/>
      <c r="F152" s="3"/>
      <c r="G152" s="3"/>
      <c r="H152" s="3"/>
      <c r="I152" s="39" cm="1">
        <f t="array" ref="I152">_xlfn.SWITCH(E152,"I","Sub-Junior","II","Sub-Junior", "III","Sub-Junior","IV","Junior","V","Junior",0)</f>
        <v>0</v>
      </c>
      <c r="J152" s="126"/>
      <c r="K152" s="126"/>
      <c r="L152" s="38"/>
      <c r="M152" s="3"/>
      <c r="N152" s="4">
        <f t="shared" si="4"/>
        <v>0</v>
      </c>
    </row>
    <row r="153" spans="2:14" ht="18" customHeight="1" x14ac:dyDescent="0.3">
      <c r="B153" s="16">
        <f t="shared" si="5"/>
        <v>148</v>
      </c>
      <c r="C153" s="45"/>
      <c r="D153" s="2"/>
      <c r="E153" s="3"/>
      <c r="F153" s="3"/>
      <c r="G153" s="3"/>
      <c r="H153" s="3"/>
      <c r="I153" s="39" cm="1">
        <f t="array" ref="I153">_xlfn.SWITCH(E153,"I","Sub-Junior","II","Sub-Junior", "III","Sub-Junior","IV","Junior","V","Junior",0)</f>
        <v>0</v>
      </c>
      <c r="J153" s="126"/>
      <c r="K153" s="126"/>
      <c r="L153" s="38"/>
      <c r="M153" s="3"/>
      <c r="N153" s="4">
        <f t="shared" si="4"/>
        <v>0</v>
      </c>
    </row>
    <row r="154" spans="2:14" ht="18" customHeight="1" x14ac:dyDescent="0.3">
      <c r="B154" s="16">
        <f t="shared" si="5"/>
        <v>149</v>
      </c>
      <c r="C154" s="45"/>
      <c r="D154" s="2"/>
      <c r="E154" s="3"/>
      <c r="F154" s="3"/>
      <c r="G154" s="3"/>
      <c r="H154" s="3"/>
      <c r="I154" s="39" cm="1">
        <f t="array" ref="I154">_xlfn.SWITCH(E154,"I","Sub-Junior","II","Sub-Junior", "III","Sub-Junior","IV","Junior","V","Junior",0)</f>
        <v>0</v>
      </c>
      <c r="J154" s="126"/>
      <c r="K154" s="126"/>
      <c r="L154" s="38"/>
      <c r="M154" s="3"/>
      <c r="N154" s="4">
        <f t="shared" si="4"/>
        <v>0</v>
      </c>
    </row>
    <row r="155" spans="2:14" ht="18" customHeight="1" x14ac:dyDescent="0.3">
      <c r="B155" s="16">
        <f t="shared" si="5"/>
        <v>150</v>
      </c>
      <c r="C155" s="45"/>
      <c r="D155" s="2"/>
      <c r="E155" s="3"/>
      <c r="F155" s="3"/>
      <c r="G155" s="3"/>
      <c r="H155" s="3"/>
      <c r="I155" s="39" cm="1">
        <f t="array" ref="I155">_xlfn.SWITCH(E155,"I","Sub-Junior","II","Sub-Junior", "III","Sub-Junior","IV","Junior","V","Junior",0)</f>
        <v>0</v>
      </c>
      <c r="J155" s="126"/>
      <c r="K155" s="126"/>
      <c r="L155" s="38"/>
      <c r="M155" s="3"/>
      <c r="N155" s="4">
        <f t="shared" si="4"/>
        <v>0</v>
      </c>
    </row>
    <row r="156" spans="2:14" ht="18" customHeight="1" x14ac:dyDescent="0.3">
      <c r="B156" s="16">
        <f t="shared" si="5"/>
        <v>151</v>
      </c>
      <c r="C156" s="45"/>
      <c r="D156" s="2"/>
      <c r="E156" s="3"/>
      <c r="F156" s="3"/>
      <c r="G156" s="3"/>
      <c r="H156" s="3"/>
      <c r="I156" s="39" cm="1">
        <f t="array" ref="I156">_xlfn.SWITCH(E156,"I","Sub-Junior","II","Sub-Junior", "III","Sub-Junior","IV","Junior","V","Junior",0)</f>
        <v>0</v>
      </c>
      <c r="J156" s="126"/>
      <c r="K156" s="126"/>
      <c r="L156" s="38"/>
      <c r="M156" s="3"/>
      <c r="N156" s="4">
        <f t="shared" si="4"/>
        <v>0</v>
      </c>
    </row>
    <row r="157" spans="2:14" ht="18" customHeight="1" x14ac:dyDescent="0.3">
      <c r="B157" s="16">
        <f t="shared" si="5"/>
        <v>152</v>
      </c>
      <c r="C157" s="45"/>
      <c r="D157" s="2"/>
      <c r="E157" s="3"/>
      <c r="F157" s="3"/>
      <c r="G157" s="3"/>
      <c r="H157" s="3"/>
      <c r="I157" s="39" cm="1">
        <f t="array" ref="I157">_xlfn.SWITCH(E157,"I","Sub-Junior","II","Sub-Junior", "III","Sub-Junior","IV","Junior","V","Junior",0)</f>
        <v>0</v>
      </c>
      <c r="J157" s="126"/>
      <c r="K157" s="126"/>
      <c r="L157" s="38"/>
      <c r="M157" s="3"/>
      <c r="N157" s="4">
        <f t="shared" si="4"/>
        <v>0</v>
      </c>
    </row>
    <row r="158" spans="2:14" ht="18" customHeight="1" x14ac:dyDescent="0.3">
      <c r="B158" s="16">
        <f t="shared" si="5"/>
        <v>153</v>
      </c>
      <c r="C158" s="45"/>
      <c r="D158" s="2"/>
      <c r="E158" s="3"/>
      <c r="F158" s="3"/>
      <c r="G158" s="3"/>
      <c r="H158" s="3"/>
      <c r="I158" s="39" cm="1">
        <f t="array" ref="I158">_xlfn.SWITCH(E158,"I","Sub-Junior","II","Sub-Junior", "III","Sub-Junior","IV","Junior","V","Junior",0)</f>
        <v>0</v>
      </c>
      <c r="J158" s="126"/>
      <c r="K158" s="126"/>
      <c r="L158" s="38"/>
      <c r="M158" s="3"/>
      <c r="N158" s="4">
        <f t="shared" si="4"/>
        <v>0</v>
      </c>
    </row>
    <row r="159" spans="2:14" ht="18" customHeight="1" x14ac:dyDescent="0.3">
      <c r="B159" s="16">
        <f t="shared" si="5"/>
        <v>154</v>
      </c>
      <c r="C159" s="45"/>
      <c r="D159" s="2"/>
      <c r="E159" s="3"/>
      <c r="F159" s="3"/>
      <c r="G159" s="3"/>
      <c r="H159" s="3"/>
      <c r="I159" s="39" cm="1">
        <f t="array" ref="I159">_xlfn.SWITCH(E159,"I","Sub-Junior","II","Sub-Junior", "III","Sub-Junior","IV","Junior","V","Junior",0)</f>
        <v>0</v>
      </c>
      <c r="J159" s="126"/>
      <c r="K159" s="126"/>
      <c r="L159" s="38"/>
      <c r="M159" s="3"/>
      <c r="N159" s="4">
        <f t="shared" si="4"/>
        <v>0</v>
      </c>
    </row>
    <row r="160" spans="2:14" ht="18" customHeight="1" x14ac:dyDescent="0.3">
      <c r="B160" s="16">
        <f t="shared" si="5"/>
        <v>155</v>
      </c>
      <c r="C160" s="45"/>
      <c r="D160" s="2"/>
      <c r="E160" s="3"/>
      <c r="F160" s="3"/>
      <c r="G160" s="3"/>
      <c r="H160" s="3"/>
      <c r="I160" s="39" cm="1">
        <f t="array" ref="I160">_xlfn.SWITCH(E160,"I","Sub-Junior","II","Sub-Junior", "III","Sub-Junior","IV","Junior","V","Junior",0)</f>
        <v>0</v>
      </c>
      <c r="J160" s="126"/>
      <c r="K160" s="126"/>
      <c r="L160" s="38"/>
      <c r="M160" s="3"/>
      <c r="N160" s="4">
        <f t="shared" si="4"/>
        <v>0</v>
      </c>
    </row>
    <row r="161" spans="2:14" ht="18" customHeight="1" x14ac:dyDescent="0.3">
      <c r="B161" s="16">
        <f t="shared" si="5"/>
        <v>156</v>
      </c>
      <c r="C161" s="45"/>
      <c r="D161" s="2"/>
      <c r="E161" s="3"/>
      <c r="F161" s="3"/>
      <c r="G161" s="3"/>
      <c r="H161" s="3"/>
      <c r="I161" s="39" cm="1">
        <f t="array" ref="I161">_xlfn.SWITCH(E161,"I","Sub-Junior","II","Sub-Junior", "III","Sub-Junior","IV","Junior","V","Junior",0)</f>
        <v>0</v>
      </c>
      <c r="J161" s="126"/>
      <c r="K161" s="126"/>
      <c r="L161" s="38"/>
      <c r="M161" s="3"/>
      <c r="N161" s="4">
        <f t="shared" si="4"/>
        <v>0</v>
      </c>
    </row>
    <row r="162" spans="2:14" ht="18" customHeight="1" x14ac:dyDescent="0.3">
      <c r="B162" s="16">
        <f t="shared" si="5"/>
        <v>157</v>
      </c>
      <c r="C162" s="45"/>
      <c r="D162" s="2"/>
      <c r="E162" s="3"/>
      <c r="F162" s="3"/>
      <c r="G162" s="3"/>
      <c r="H162" s="3"/>
      <c r="I162" s="39" cm="1">
        <f t="array" ref="I162">_xlfn.SWITCH(E162,"I","Sub-Junior","II","Sub-Junior", "III","Sub-Junior","IV","Junior","V","Junior",0)</f>
        <v>0</v>
      </c>
      <c r="J162" s="126"/>
      <c r="K162" s="126"/>
      <c r="L162" s="38"/>
      <c r="M162" s="3"/>
      <c r="N162" s="4">
        <f t="shared" si="4"/>
        <v>0</v>
      </c>
    </row>
    <row r="163" spans="2:14" ht="18" customHeight="1" x14ac:dyDescent="0.3">
      <c r="B163" s="16">
        <f t="shared" si="5"/>
        <v>158</v>
      </c>
      <c r="C163" s="45"/>
      <c r="D163" s="2"/>
      <c r="E163" s="3"/>
      <c r="F163" s="3"/>
      <c r="G163" s="3"/>
      <c r="H163" s="3"/>
      <c r="I163" s="39" cm="1">
        <f t="array" ref="I163">_xlfn.SWITCH(E163,"I","Sub-Junior","II","Sub-Junior", "III","Sub-Junior","IV","Junior","V","Junior",0)</f>
        <v>0</v>
      </c>
      <c r="J163" s="126"/>
      <c r="K163" s="126"/>
      <c r="L163" s="38"/>
      <c r="M163" s="3"/>
      <c r="N163" s="4">
        <f t="shared" si="4"/>
        <v>0</v>
      </c>
    </row>
    <row r="164" spans="2:14" ht="18" customHeight="1" x14ac:dyDescent="0.3">
      <c r="B164" s="16">
        <f t="shared" si="5"/>
        <v>159</v>
      </c>
      <c r="C164" s="45"/>
      <c r="D164" s="2"/>
      <c r="E164" s="3"/>
      <c r="F164" s="3"/>
      <c r="G164" s="3"/>
      <c r="H164" s="3"/>
      <c r="I164" s="39" cm="1">
        <f t="array" ref="I164">_xlfn.SWITCH(E164,"I","Sub-Junior","II","Sub-Junior", "III","Sub-Junior","IV","Junior","V","Junior",0)</f>
        <v>0</v>
      </c>
      <c r="J164" s="126"/>
      <c r="K164" s="126"/>
      <c r="L164" s="38"/>
      <c r="M164" s="3"/>
      <c r="N164" s="4">
        <f t="shared" si="4"/>
        <v>0</v>
      </c>
    </row>
    <row r="165" spans="2:14" ht="18" customHeight="1" x14ac:dyDescent="0.3">
      <c r="B165" s="16">
        <f t="shared" si="5"/>
        <v>160</v>
      </c>
      <c r="C165" s="45"/>
      <c r="D165" s="2"/>
      <c r="E165" s="3"/>
      <c r="F165" s="3"/>
      <c r="G165" s="3"/>
      <c r="H165" s="3"/>
      <c r="I165" s="39" cm="1">
        <f t="array" ref="I165">_xlfn.SWITCH(E165,"I","Sub-Junior","II","Sub-Junior", "III","Sub-Junior","IV","Junior","V","Junior",0)</f>
        <v>0</v>
      </c>
      <c r="J165" s="126"/>
      <c r="K165" s="126"/>
      <c r="L165" s="38"/>
      <c r="M165" s="3"/>
      <c r="N165" s="4">
        <f t="shared" si="4"/>
        <v>0</v>
      </c>
    </row>
    <row r="166" spans="2:14" ht="18" customHeight="1" x14ac:dyDescent="0.3">
      <c r="B166" s="16">
        <f t="shared" si="5"/>
        <v>161</v>
      </c>
      <c r="C166" s="45"/>
      <c r="D166" s="2"/>
      <c r="E166" s="3"/>
      <c r="F166" s="3"/>
      <c r="G166" s="3"/>
      <c r="H166" s="3"/>
      <c r="I166" s="39" cm="1">
        <f t="array" ref="I166">_xlfn.SWITCH(E166,"I","Sub-Junior","II","Sub-Junior", "III","Sub-Junior","IV","Junior","V","Junior",0)</f>
        <v>0</v>
      </c>
      <c r="J166" s="126"/>
      <c r="K166" s="126"/>
      <c r="L166" s="38"/>
      <c r="M166" s="3"/>
      <c r="N166" s="4">
        <f t="shared" si="4"/>
        <v>0</v>
      </c>
    </row>
    <row r="167" spans="2:14" ht="18" customHeight="1" x14ac:dyDescent="0.3">
      <c r="B167" s="16">
        <f t="shared" si="5"/>
        <v>162</v>
      </c>
      <c r="C167" s="45"/>
      <c r="D167" s="2"/>
      <c r="E167" s="3"/>
      <c r="F167" s="3"/>
      <c r="G167" s="3"/>
      <c r="H167" s="3"/>
      <c r="I167" s="39" cm="1">
        <f t="array" ref="I167">_xlfn.SWITCH(E167,"I","Sub-Junior","II","Sub-Junior", "III","Sub-Junior","IV","Junior","V","Junior",0)</f>
        <v>0</v>
      </c>
      <c r="J167" s="126"/>
      <c r="K167" s="126"/>
      <c r="L167" s="38"/>
      <c r="M167" s="3"/>
      <c r="N167" s="4">
        <f t="shared" si="4"/>
        <v>0</v>
      </c>
    </row>
    <row r="168" spans="2:14" ht="18" customHeight="1" x14ac:dyDescent="0.3">
      <c r="B168" s="16">
        <f t="shared" si="5"/>
        <v>163</v>
      </c>
      <c r="C168" s="45"/>
      <c r="D168" s="2"/>
      <c r="E168" s="3"/>
      <c r="F168" s="3"/>
      <c r="G168" s="3"/>
      <c r="H168" s="3"/>
      <c r="I168" s="39" cm="1">
        <f t="array" ref="I168">_xlfn.SWITCH(E168,"I","Sub-Junior","II","Sub-Junior", "III","Sub-Junior","IV","Junior","V","Junior",0)</f>
        <v>0</v>
      </c>
      <c r="J168" s="126"/>
      <c r="K168" s="126"/>
      <c r="L168" s="38"/>
      <c r="M168" s="3"/>
      <c r="N168" s="4">
        <f t="shared" si="4"/>
        <v>0</v>
      </c>
    </row>
    <row r="169" spans="2:14" ht="18" customHeight="1" x14ac:dyDescent="0.3">
      <c r="B169" s="16">
        <f t="shared" si="5"/>
        <v>164</v>
      </c>
      <c r="C169" s="45"/>
      <c r="D169" s="2"/>
      <c r="E169" s="3"/>
      <c r="F169" s="3"/>
      <c r="G169" s="3"/>
      <c r="H169" s="3"/>
      <c r="I169" s="39" cm="1">
        <f t="array" ref="I169">_xlfn.SWITCH(E169,"I","Sub-Junior","II","Sub-Junior", "III","Sub-Junior","IV","Junior","V","Junior",0)</f>
        <v>0</v>
      </c>
      <c r="J169" s="126"/>
      <c r="K169" s="126"/>
      <c r="L169" s="38"/>
      <c r="M169" s="3"/>
      <c r="N169" s="4">
        <f t="shared" si="4"/>
        <v>0</v>
      </c>
    </row>
    <row r="170" spans="2:14" ht="18" customHeight="1" x14ac:dyDescent="0.3">
      <c r="B170" s="16">
        <f t="shared" si="5"/>
        <v>165</v>
      </c>
      <c r="C170" s="45"/>
      <c r="D170" s="2"/>
      <c r="E170" s="3"/>
      <c r="F170" s="3"/>
      <c r="G170" s="3"/>
      <c r="H170" s="3"/>
      <c r="I170" s="39" cm="1">
        <f t="array" ref="I170">_xlfn.SWITCH(E170,"I","Sub-Junior","II","Sub-Junior", "III","Sub-Junior","IV","Junior","V","Junior",0)</f>
        <v>0</v>
      </c>
      <c r="J170" s="126"/>
      <c r="K170" s="126"/>
      <c r="L170" s="38"/>
      <c r="M170" s="3"/>
      <c r="N170" s="4">
        <f t="shared" si="4"/>
        <v>0</v>
      </c>
    </row>
    <row r="171" spans="2:14" ht="18" customHeight="1" x14ac:dyDescent="0.3">
      <c r="B171" s="16">
        <f t="shared" si="5"/>
        <v>166</v>
      </c>
      <c r="C171" s="45"/>
      <c r="D171" s="2"/>
      <c r="E171" s="3"/>
      <c r="F171" s="3"/>
      <c r="G171" s="3"/>
      <c r="H171" s="3"/>
      <c r="I171" s="39" cm="1">
        <f t="array" ref="I171">_xlfn.SWITCH(E171,"I","Sub-Junior","II","Sub-Junior", "III","Sub-Junior","IV","Junior","V","Junior",0)</f>
        <v>0</v>
      </c>
      <c r="J171" s="126"/>
      <c r="K171" s="126"/>
      <c r="L171" s="38"/>
      <c r="M171" s="3"/>
      <c r="N171" s="4">
        <f t="shared" si="4"/>
        <v>0</v>
      </c>
    </row>
    <row r="172" spans="2:14" ht="18" customHeight="1" x14ac:dyDescent="0.3">
      <c r="B172" s="16">
        <f t="shared" si="5"/>
        <v>167</v>
      </c>
      <c r="C172" s="45"/>
      <c r="D172" s="2"/>
      <c r="E172" s="3"/>
      <c r="F172" s="3"/>
      <c r="G172" s="3"/>
      <c r="H172" s="3"/>
      <c r="I172" s="39" cm="1">
        <f t="array" ref="I172">_xlfn.SWITCH(E172,"I","Sub-Junior","II","Sub-Junior", "III","Sub-Junior","IV","Junior","V","Junior",0)</f>
        <v>0</v>
      </c>
      <c r="J172" s="126"/>
      <c r="K172" s="126"/>
      <c r="L172" s="38"/>
      <c r="M172" s="3"/>
      <c r="N172" s="4">
        <f t="shared" si="4"/>
        <v>0</v>
      </c>
    </row>
    <row r="173" spans="2:14" ht="18" customHeight="1" x14ac:dyDescent="0.3">
      <c r="B173" s="16">
        <f t="shared" si="5"/>
        <v>168</v>
      </c>
      <c r="C173" s="45"/>
      <c r="D173" s="2"/>
      <c r="E173" s="3"/>
      <c r="F173" s="3"/>
      <c r="G173" s="3"/>
      <c r="H173" s="3"/>
      <c r="I173" s="39" cm="1">
        <f t="array" ref="I173">_xlfn.SWITCH(E173,"I","Sub-Junior","II","Sub-Junior", "III","Sub-Junior","IV","Junior","V","Junior",0)</f>
        <v>0</v>
      </c>
      <c r="J173" s="126"/>
      <c r="K173" s="126"/>
      <c r="L173" s="38"/>
      <c r="M173" s="3"/>
      <c r="N173" s="4">
        <f t="shared" si="4"/>
        <v>0</v>
      </c>
    </row>
    <row r="174" spans="2:14" ht="18" customHeight="1" x14ac:dyDescent="0.3">
      <c r="B174" s="16">
        <f t="shared" si="5"/>
        <v>169</v>
      </c>
      <c r="C174" s="45"/>
      <c r="D174" s="2"/>
      <c r="E174" s="3"/>
      <c r="F174" s="3"/>
      <c r="G174" s="3"/>
      <c r="H174" s="3"/>
      <c r="I174" s="39" cm="1">
        <f t="array" ref="I174">_xlfn.SWITCH(E174,"I","Sub-Junior","II","Sub-Junior", "III","Sub-Junior","IV","Junior","V","Junior",0)</f>
        <v>0</v>
      </c>
      <c r="J174" s="126"/>
      <c r="K174" s="126"/>
      <c r="L174" s="38"/>
      <c r="M174" s="3"/>
      <c r="N174" s="4">
        <f t="shared" si="4"/>
        <v>0</v>
      </c>
    </row>
    <row r="175" spans="2:14" ht="18" customHeight="1" x14ac:dyDescent="0.3">
      <c r="B175" s="16">
        <f t="shared" si="5"/>
        <v>170</v>
      </c>
      <c r="C175" s="45"/>
      <c r="D175" s="2"/>
      <c r="E175" s="3"/>
      <c r="F175" s="3"/>
      <c r="G175" s="3"/>
      <c r="H175" s="3"/>
      <c r="I175" s="39" cm="1">
        <f t="array" ref="I175">_xlfn.SWITCH(E175,"I","Sub-Junior","II","Sub-Junior", "III","Sub-Junior","IV","Junior","V","Junior",0)</f>
        <v>0</v>
      </c>
      <c r="J175" s="126"/>
      <c r="K175" s="126"/>
      <c r="L175" s="38"/>
      <c r="M175" s="3"/>
      <c r="N175" s="4">
        <f t="shared" si="4"/>
        <v>0</v>
      </c>
    </row>
    <row r="176" spans="2:14" ht="18" customHeight="1" x14ac:dyDescent="0.3">
      <c r="B176" s="16">
        <f t="shared" si="5"/>
        <v>171</v>
      </c>
      <c r="C176" s="45"/>
      <c r="D176" s="2"/>
      <c r="E176" s="3"/>
      <c r="F176" s="3"/>
      <c r="G176" s="3"/>
      <c r="H176" s="3"/>
      <c r="I176" s="39" cm="1">
        <f t="array" ref="I176">_xlfn.SWITCH(E176,"I","Sub-Junior","II","Sub-Junior", "III","Sub-Junior","IV","Junior","V","Junior",0)</f>
        <v>0</v>
      </c>
      <c r="J176" s="126"/>
      <c r="K176" s="126"/>
      <c r="L176" s="38"/>
      <c r="M176" s="3"/>
      <c r="N176" s="4">
        <f t="shared" si="4"/>
        <v>0</v>
      </c>
    </row>
    <row r="177" spans="2:14" ht="18" customHeight="1" x14ac:dyDescent="0.3">
      <c r="B177" s="16">
        <f t="shared" si="5"/>
        <v>172</v>
      </c>
      <c r="C177" s="45"/>
      <c r="D177" s="2"/>
      <c r="E177" s="3"/>
      <c r="F177" s="3"/>
      <c r="G177" s="3"/>
      <c r="H177" s="3"/>
      <c r="I177" s="39" cm="1">
        <f t="array" ref="I177">_xlfn.SWITCH(E177,"I","Sub-Junior","II","Sub-Junior", "III","Sub-Junior","IV","Junior","V","Junior",0)</f>
        <v>0</v>
      </c>
      <c r="J177" s="126"/>
      <c r="K177" s="126"/>
      <c r="L177" s="38"/>
      <c r="M177" s="3"/>
      <c r="N177" s="4">
        <f t="shared" si="4"/>
        <v>0</v>
      </c>
    </row>
    <row r="178" spans="2:14" ht="18" customHeight="1" x14ac:dyDescent="0.3">
      <c r="B178" s="16">
        <f t="shared" si="5"/>
        <v>173</v>
      </c>
      <c r="C178" s="45"/>
      <c r="D178" s="2"/>
      <c r="E178" s="3"/>
      <c r="F178" s="3"/>
      <c r="G178" s="3"/>
      <c r="H178" s="3"/>
      <c r="I178" s="39" cm="1">
        <f t="array" ref="I178">_xlfn.SWITCH(E178,"I","Sub-Junior","II","Sub-Junior", "III","Sub-Junior","IV","Junior","V","Junior",0)</f>
        <v>0</v>
      </c>
      <c r="J178" s="126"/>
      <c r="K178" s="126"/>
      <c r="L178" s="38"/>
      <c r="M178" s="3"/>
      <c r="N178" s="4">
        <f t="shared" si="4"/>
        <v>0</v>
      </c>
    </row>
    <row r="179" spans="2:14" ht="18" customHeight="1" x14ac:dyDescent="0.3">
      <c r="B179" s="16">
        <f t="shared" si="5"/>
        <v>174</v>
      </c>
      <c r="C179" s="45"/>
      <c r="D179" s="2"/>
      <c r="E179" s="3"/>
      <c r="F179" s="3"/>
      <c r="G179" s="3"/>
      <c r="H179" s="3"/>
      <c r="I179" s="39" cm="1">
        <f t="array" ref="I179">_xlfn.SWITCH(E179,"I","Sub-Junior","II","Sub-Junior", "III","Sub-Junior","IV","Junior","V","Junior",0)</f>
        <v>0</v>
      </c>
      <c r="J179" s="126"/>
      <c r="K179" s="126"/>
      <c r="L179" s="38"/>
      <c r="M179" s="3"/>
      <c r="N179" s="4">
        <f t="shared" si="4"/>
        <v>0</v>
      </c>
    </row>
    <row r="180" spans="2:14" ht="18" customHeight="1" x14ac:dyDescent="0.3">
      <c r="B180" s="16">
        <f t="shared" si="5"/>
        <v>175</v>
      </c>
      <c r="C180" s="45"/>
      <c r="D180" s="2"/>
      <c r="E180" s="3"/>
      <c r="F180" s="3"/>
      <c r="G180" s="3"/>
      <c r="H180" s="3"/>
      <c r="I180" s="39" cm="1">
        <f t="array" ref="I180">_xlfn.SWITCH(E180,"I","Sub-Junior","II","Sub-Junior", "III","Sub-Junior","IV","Junior","V","Junior",0)</f>
        <v>0</v>
      </c>
      <c r="J180" s="126"/>
      <c r="K180" s="126"/>
      <c r="L180" s="38"/>
      <c r="M180" s="3"/>
      <c r="N180" s="4">
        <f t="shared" si="4"/>
        <v>0</v>
      </c>
    </row>
    <row r="181" spans="2:14" ht="18" customHeight="1" x14ac:dyDescent="0.3">
      <c r="B181" s="16">
        <f t="shared" si="5"/>
        <v>176</v>
      </c>
      <c r="C181" s="45"/>
      <c r="D181" s="2"/>
      <c r="E181" s="3"/>
      <c r="F181" s="3"/>
      <c r="G181" s="3"/>
      <c r="H181" s="3"/>
      <c r="I181" s="39" cm="1">
        <f t="array" ref="I181">_xlfn.SWITCH(E181,"I","Sub-Junior","II","Sub-Junior", "III","Sub-Junior","IV","Junior","V","Junior",0)</f>
        <v>0</v>
      </c>
      <c r="J181" s="126"/>
      <c r="K181" s="126"/>
      <c r="L181" s="38"/>
      <c r="M181" s="3"/>
      <c r="N181" s="4">
        <f t="shared" si="4"/>
        <v>0</v>
      </c>
    </row>
    <row r="182" spans="2:14" ht="18" customHeight="1" x14ac:dyDescent="0.3">
      <c r="B182" s="16">
        <f t="shared" si="5"/>
        <v>177</v>
      </c>
      <c r="C182" s="45"/>
      <c r="D182" s="2"/>
      <c r="E182" s="3"/>
      <c r="F182" s="3"/>
      <c r="G182" s="3"/>
      <c r="H182" s="3"/>
      <c r="I182" s="39" cm="1">
        <f t="array" ref="I182">_xlfn.SWITCH(E182,"I","Sub-Junior","II","Sub-Junior", "III","Sub-Junior","IV","Junior","V","Junior",0)</f>
        <v>0</v>
      </c>
      <c r="J182" s="126"/>
      <c r="K182" s="126"/>
      <c r="L182" s="38"/>
      <c r="M182" s="3"/>
      <c r="N182" s="4">
        <f t="shared" si="4"/>
        <v>0</v>
      </c>
    </row>
    <row r="183" spans="2:14" ht="18" customHeight="1" x14ac:dyDescent="0.3">
      <c r="B183" s="16">
        <f t="shared" si="5"/>
        <v>178</v>
      </c>
      <c r="C183" s="45"/>
      <c r="D183" s="2"/>
      <c r="E183" s="3"/>
      <c r="F183" s="3"/>
      <c r="G183" s="3"/>
      <c r="H183" s="3"/>
      <c r="I183" s="39" cm="1">
        <f t="array" ref="I183">_xlfn.SWITCH(E183,"I","Sub-Junior","II","Sub-Junior", "III","Sub-Junior","IV","Junior","V","Junior",0)</f>
        <v>0</v>
      </c>
      <c r="J183" s="126"/>
      <c r="K183" s="126"/>
      <c r="L183" s="38"/>
      <c r="M183" s="3"/>
      <c r="N183" s="4">
        <f t="shared" si="4"/>
        <v>0</v>
      </c>
    </row>
    <row r="184" spans="2:14" ht="18" customHeight="1" x14ac:dyDescent="0.3">
      <c r="B184" s="16">
        <f t="shared" si="5"/>
        <v>179</v>
      </c>
      <c r="C184" s="45"/>
      <c r="D184" s="2"/>
      <c r="E184" s="3"/>
      <c r="F184" s="3"/>
      <c r="G184" s="3"/>
      <c r="H184" s="3"/>
      <c r="I184" s="39" cm="1">
        <f t="array" ref="I184">_xlfn.SWITCH(E184,"I","Sub-Junior","II","Sub-Junior", "III","Sub-Junior","IV","Junior","V","Junior",0)</f>
        <v>0</v>
      </c>
      <c r="J184" s="126"/>
      <c r="K184" s="126"/>
      <c r="L184" s="38"/>
      <c r="M184" s="3"/>
      <c r="N184" s="4">
        <f t="shared" si="4"/>
        <v>0</v>
      </c>
    </row>
    <row r="185" spans="2:14" ht="18" customHeight="1" x14ac:dyDescent="0.3">
      <c r="B185" s="16">
        <f t="shared" si="5"/>
        <v>180</v>
      </c>
      <c r="C185" s="45"/>
      <c r="D185" s="2"/>
      <c r="E185" s="3"/>
      <c r="F185" s="3"/>
      <c r="G185" s="3"/>
      <c r="H185" s="3"/>
      <c r="I185" s="39" cm="1">
        <f t="array" ref="I185">_xlfn.SWITCH(E185,"I","Sub-Junior","II","Sub-Junior", "III","Sub-Junior","IV","Junior","V","Junior",0)</f>
        <v>0</v>
      </c>
      <c r="J185" s="126"/>
      <c r="K185" s="126"/>
      <c r="L185" s="38"/>
      <c r="M185" s="3"/>
      <c r="N185" s="4">
        <f t="shared" si="4"/>
        <v>0</v>
      </c>
    </row>
    <row r="186" spans="2:14" ht="18" customHeight="1" x14ac:dyDescent="0.3">
      <c r="B186" s="16">
        <f t="shared" si="5"/>
        <v>181</v>
      </c>
      <c r="C186" s="45"/>
      <c r="D186" s="2"/>
      <c r="E186" s="3"/>
      <c r="F186" s="3"/>
      <c r="G186" s="3"/>
      <c r="H186" s="3"/>
      <c r="I186" s="39" cm="1">
        <f t="array" ref="I186">_xlfn.SWITCH(E186,"I","Sub-Junior","II","Sub-Junior", "III","Sub-Junior","IV","Junior","V","Junior",0)</f>
        <v>0</v>
      </c>
      <c r="J186" s="126"/>
      <c r="K186" s="126"/>
      <c r="L186" s="38"/>
      <c r="M186" s="3"/>
      <c r="N186" s="4">
        <f t="shared" si="4"/>
        <v>0</v>
      </c>
    </row>
    <row r="187" spans="2:14" ht="18" customHeight="1" x14ac:dyDescent="0.3">
      <c r="B187" s="16">
        <f t="shared" si="5"/>
        <v>182</v>
      </c>
      <c r="C187" s="45"/>
      <c r="D187" s="2"/>
      <c r="E187" s="3"/>
      <c r="F187" s="3"/>
      <c r="G187" s="3"/>
      <c r="H187" s="3"/>
      <c r="I187" s="39" cm="1">
        <f t="array" ref="I187">_xlfn.SWITCH(E187,"I","Sub-Junior","II","Sub-Junior", "III","Sub-Junior","IV","Junior","V","Junior",0)</f>
        <v>0</v>
      </c>
      <c r="J187" s="126"/>
      <c r="K187" s="126"/>
      <c r="L187" s="38"/>
      <c r="M187" s="3"/>
      <c r="N187" s="4">
        <f t="shared" si="4"/>
        <v>0</v>
      </c>
    </row>
    <row r="188" spans="2:14" ht="18" customHeight="1" x14ac:dyDescent="0.3">
      <c r="B188" s="16">
        <f t="shared" si="5"/>
        <v>183</v>
      </c>
      <c r="C188" s="45"/>
      <c r="D188" s="2"/>
      <c r="E188" s="3"/>
      <c r="F188" s="3"/>
      <c r="G188" s="3"/>
      <c r="H188" s="3"/>
      <c r="I188" s="39" cm="1">
        <f t="array" ref="I188">_xlfn.SWITCH(E188,"I","Sub-Junior","II","Sub-Junior", "III","Sub-Junior","IV","Junior","V","Junior",0)</f>
        <v>0</v>
      </c>
      <c r="J188" s="126"/>
      <c r="K188" s="126"/>
      <c r="L188" s="38"/>
      <c r="M188" s="3"/>
      <c r="N188" s="4">
        <f t="shared" si="4"/>
        <v>0</v>
      </c>
    </row>
    <row r="189" spans="2:14" ht="18" customHeight="1" x14ac:dyDescent="0.3">
      <c r="B189" s="16">
        <f t="shared" si="5"/>
        <v>184</v>
      </c>
      <c r="C189" s="45"/>
      <c r="D189" s="2"/>
      <c r="E189" s="3"/>
      <c r="F189" s="3"/>
      <c r="G189" s="3"/>
      <c r="H189" s="3"/>
      <c r="I189" s="39" cm="1">
        <f t="array" ref="I189">_xlfn.SWITCH(E189,"I","Sub-Junior","II","Sub-Junior", "III","Sub-Junior","IV","Junior","V","Junior",0)</f>
        <v>0</v>
      </c>
      <c r="J189" s="126"/>
      <c r="K189" s="126"/>
      <c r="L189" s="38"/>
      <c r="M189" s="3"/>
      <c r="N189" s="4">
        <f t="shared" si="4"/>
        <v>0</v>
      </c>
    </row>
    <row r="190" spans="2:14" ht="18" customHeight="1" x14ac:dyDescent="0.3">
      <c r="B190" s="16">
        <f t="shared" si="5"/>
        <v>185</v>
      </c>
      <c r="C190" s="45"/>
      <c r="D190" s="2"/>
      <c r="E190" s="3"/>
      <c r="F190" s="3"/>
      <c r="G190" s="3"/>
      <c r="H190" s="3"/>
      <c r="I190" s="39" cm="1">
        <f t="array" ref="I190">_xlfn.SWITCH(E190,"I","Sub-Junior","II","Sub-Junior", "III","Sub-Junior","IV","Junior","V","Junior",0)</f>
        <v>0</v>
      </c>
      <c r="J190" s="126"/>
      <c r="K190" s="126"/>
      <c r="L190" s="38"/>
      <c r="M190" s="3"/>
      <c r="N190" s="4">
        <f t="shared" si="4"/>
        <v>0</v>
      </c>
    </row>
    <row r="191" spans="2:14" ht="18" customHeight="1" x14ac:dyDescent="0.3">
      <c r="B191" s="16">
        <f t="shared" si="5"/>
        <v>186</v>
      </c>
      <c r="C191" s="45"/>
      <c r="D191" s="2"/>
      <c r="E191" s="3"/>
      <c r="F191" s="3"/>
      <c r="G191" s="3"/>
      <c r="H191" s="3"/>
      <c r="I191" s="39" cm="1">
        <f t="array" ref="I191">_xlfn.SWITCH(E191,"I","Sub-Junior","II","Sub-Junior", "III","Sub-Junior","IV","Junior","V","Junior",0)</f>
        <v>0</v>
      </c>
      <c r="J191" s="126"/>
      <c r="K191" s="126"/>
      <c r="L191" s="38"/>
      <c r="M191" s="3"/>
      <c r="N191" s="4">
        <f t="shared" si="4"/>
        <v>0</v>
      </c>
    </row>
    <row r="192" spans="2:14" ht="18" customHeight="1" x14ac:dyDescent="0.3">
      <c r="B192" s="16">
        <f t="shared" si="5"/>
        <v>187</v>
      </c>
      <c r="C192" s="45"/>
      <c r="D192" s="2"/>
      <c r="E192" s="3"/>
      <c r="F192" s="3"/>
      <c r="G192" s="3"/>
      <c r="H192" s="3"/>
      <c r="I192" s="39" cm="1">
        <f t="array" ref="I192">_xlfn.SWITCH(E192,"I","Sub-Junior","II","Sub-Junior", "III","Sub-Junior","IV","Junior","V","Junior",0)</f>
        <v>0</v>
      </c>
      <c r="J192" s="126"/>
      <c r="K192" s="126"/>
      <c r="L192" s="38"/>
      <c r="M192" s="3"/>
      <c r="N192" s="4">
        <f t="shared" si="4"/>
        <v>0</v>
      </c>
    </row>
    <row r="193" spans="2:14" ht="18" customHeight="1" x14ac:dyDescent="0.3">
      <c r="B193" s="16">
        <f t="shared" si="5"/>
        <v>188</v>
      </c>
      <c r="C193" s="45"/>
      <c r="D193" s="2"/>
      <c r="E193" s="3"/>
      <c r="F193" s="3"/>
      <c r="G193" s="3"/>
      <c r="H193" s="3"/>
      <c r="I193" s="39" cm="1">
        <f t="array" ref="I193">_xlfn.SWITCH(E193,"I","Sub-Junior","II","Sub-Junior", "III","Sub-Junior","IV","Junior","V","Junior",0)</f>
        <v>0</v>
      </c>
      <c r="J193" s="126"/>
      <c r="K193" s="126"/>
      <c r="L193" s="38"/>
      <c r="M193" s="3"/>
      <c r="N193" s="4">
        <f t="shared" si="4"/>
        <v>0</v>
      </c>
    </row>
    <row r="194" spans="2:14" ht="18" customHeight="1" x14ac:dyDescent="0.3">
      <c r="B194" s="16">
        <f t="shared" si="5"/>
        <v>189</v>
      </c>
      <c r="C194" s="45"/>
      <c r="D194" s="2"/>
      <c r="E194" s="3"/>
      <c r="F194" s="3"/>
      <c r="G194" s="3"/>
      <c r="H194" s="3"/>
      <c r="I194" s="39" cm="1">
        <f t="array" ref="I194">_xlfn.SWITCH(E194,"I","Sub-Junior","II","Sub-Junior", "III","Sub-Junior","IV","Junior","V","Junior",0)</f>
        <v>0</v>
      </c>
      <c r="J194" s="126"/>
      <c r="K194" s="126"/>
      <c r="L194" s="38"/>
      <c r="M194" s="3"/>
      <c r="N194" s="4">
        <f t="shared" si="4"/>
        <v>0</v>
      </c>
    </row>
    <row r="195" spans="2:14" ht="18" customHeight="1" x14ac:dyDescent="0.3">
      <c r="B195" s="16">
        <f t="shared" si="5"/>
        <v>190</v>
      </c>
      <c r="C195" s="45"/>
      <c r="D195" s="2"/>
      <c r="E195" s="3"/>
      <c r="F195" s="3"/>
      <c r="G195" s="3"/>
      <c r="H195" s="3"/>
      <c r="I195" s="39" cm="1">
        <f t="array" ref="I195">_xlfn.SWITCH(E195,"I","Sub-Junior","II","Sub-Junior", "III","Sub-Junior","IV","Junior","V","Junior",0)</f>
        <v>0</v>
      </c>
      <c r="J195" s="126"/>
      <c r="K195" s="126"/>
      <c r="L195" s="38"/>
      <c r="M195" s="3"/>
      <c r="N195" s="4">
        <f t="shared" si="4"/>
        <v>0</v>
      </c>
    </row>
    <row r="196" spans="2:14" ht="18" customHeight="1" x14ac:dyDescent="0.3">
      <c r="B196" s="16">
        <f t="shared" si="5"/>
        <v>191</v>
      </c>
      <c r="C196" s="45"/>
      <c r="D196" s="2"/>
      <c r="E196" s="3"/>
      <c r="F196" s="3"/>
      <c r="G196" s="3"/>
      <c r="H196" s="3"/>
      <c r="I196" s="39" cm="1">
        <f t="array" ref="I196">_xlfn.SWITCH(E196,"I","Sub-Junior","II","Sub-Junior", "III","Sub-Junior","IV","Junior","V","Junior",0)</f>
        <v>0</v>
      </c>
      <c r="J196" s="126"/>
      <c r="K196" s="126"/>
      <c r="L196" s="38"/>
      <c r="M196" s="3"/>
      <c r="N196" s="4">
        <f t="shared" si="4"/>
        <v>0</v>
      </c>
    </row>
    <row r="197" spans="2:14" ht="18" customHeight="1" x14ac:dyDescent="0.3">
      <c r="B197" s="16">
        <f t="shared" si="5"/>
        <v>192</v>
      </c>
      <c r="C197" s="45"/>
      <c r="D197" s="2"/>
      <c r="E197" s="3"/>
      <c r="F197" s="3"/>
      <c r="G197" s="3"/>
      <c r="H197" s="3"/>
      <c r="I197" s="39" cm="1">
        <f t="array" ref="I197">_xlfn.SWITCH(E197,"I","Sub-Junior","II","Sub-Junior", "III","Sub-Junior","IV","Junior","V","Junior",0)</f>
        <v>0</v>
      </c>
      <c r="J197" s="126"/>
      <c r="K197" s="126"/>
      <c r="L197" s="38"/>
      <c r="M197" s="3"/>
      <c r="N197" s="4">
        <f t="shared" si="4"/>
        <v>0</v>
      </c>
    </row>
    <row r="198" spans="2:14" ht="18" customHeight="1" x14ac:dyDescent="0.3">
      <c r="B198" s="16">
        <f t="shared" si="5"/>
        <v>193</v>
      </c>
      <c r="C198" s="45"/>
      <c r="D198" s="2"/>
      <c r="E198" s="3"/>
      <c r="F198" s="3"/>
      <c r="G198" s="3"/>
      <c r="H198" s="3"/>
      <c r="I198" s="39" cm="1">
        <f t="array" ref="I198">_xlfn.SWITCH(E198,"I","Sub-Junior","II","Sub-Junior", "III","Sub-Junior","IV","Junior","V","Junior",0)</f>
        <v>0</v>
      </c>
      <c r="J198" s="126"/>
      <c r="K198" s="126"/>
      <c r="L198" s="38"/>
      <c r="M198" s="3"/>
      <c r="N198" s="4">
        <f t="shared" si="4"/>
        <v>0</v>
      </c>
    </row>
    <row r="199" spans="2:14" ht="18" customHeight="1" x14ac:dyDescent="0.3">
      <c r="B199" s="16">
        <f t="shared" si="5"/>
        <v>194</v>
      </c>
      <c r="C199" s="45"/>
      <c r="D199" s="2"/>
      <c r="E199" s="3"/>
      <c r="F199" s="3"/>
      <c r="G199" s="3"/>
      <c r="H199" s="3"/>
      <c r="I199" s="39" cm="1">
        <f t="array" ref="I199">_xlfn.SWITCH(E199,"I","Sub-Junior","II","Sub-Junior", "III","Sub-Junior","IV","Junior","V","Junior",0)</f>
        <v>0</v>
      </c>
      <c r="J199" s="126"/>
      <c r="K199" s="126"/>
      <c r="L199" s="38"/>
      <c r="M199" s="3"/>
      <c r="N199" s="4">
        <f t="shared" ref="N199:N262" si="6">IF(M199="Printed book",230,IF(M199="E-book",155,0))</f>
        <v>0</v>
      </c>
    </row>
    <row r="200" spans="2:14" ht="18" customHeight="1" x14ac:dyDescent="0.3">
      <c r="B200" s="16">
        <f t="shared" ref="B200:B263" si="7">B199+1</f>
        <v>195</v>
      </c>
      <c r="C200" s="45"/>
      <c r="D200" s="2"/>
      <c r="E200" s="3"/>
      <c r="F200" s="3"/>
      <c r="G200" s="3"/>
      <c r="H200" s="3"/>
      <c r="I200" s="39" cm="1">
        <f t="array" ref="I200">_xlfn.SWITCH(E200,"I","Sub-Junior","II","Sub-Junior", "III","Sub-Junior","IV","Junior","V","Junior",0)</f>
        <v>0</v>
      </c>
      <c r="J200" s="126"/>
      <c r="K200" s="126"/>
      <c r="L200" s="38"/>
      <c r="M200" s="3"/>
      <c r="N200" s="4">
        <f t="shared" si="6"/>
        <v>0</v>
      </c>
    </row>
    <row r="201" spans="2:14" ht="18" customHeight="1" x14ac:dyDescent="0.3">
      <c r="B201" s="16">
        <f t="shared" si="7"/>
        <v>196</v>
      </c>
      <c r="C201" s="45"/>
      <c r="D201" s="2"/>
      <c r="E201" s="3"/>
      <c r="F201" s="3"/>
      <c r="G201" s="3"/>
      <c r="H201" s="3"/>
      <c r="I201" s="39" cm="1">
        <f t="array" ref="I201">_xlfn.SWITCH(E201,"I","Sub-Junior","II","Sub-Junior", "III","Sub-Junior","IV","Junior","V","Junior",0)</f>
        <v>0</v>
      </c>
      <c r="J201" s="126"/>
      <c r="K201" s="126"/>
      <c r="L201" s="38"/>
      <c r="M201" s="3"/>
      <c r="N201" s="4">
        <f t="shared" si="6"/>
        <v>0</v>
      </c>
    </row>
    <row r="202" spans="2:14" ht="18" customHeight="1" x14ac:dyDescent="0.3">
      <c r="B202" s="16">
        <f t="shared" si="7"/>
        <v>197</v>
      </c>
      <c r="C202" s="45"/>
      <c r="D202" s="2"/>
      <c r="E202" s="3"/>
      <c r="F202" s="3"/>
      <c r="G202" s="3"/>
      <c r="H202" s="3"/>
      <c r="I202" s="39" cm="1">
        <f t="array" ref="I202">_xlfn.SWITCH(E202,"I","Sub-Junior","II","Sub-Junior", "III","Sub-Junior","IV","Junior","V","Junior",0)</f>
        <v>0</v>
      </c>
      <c r="J202" s="126"/>
      <c r="K202" s="126"/>
      <c r="L202" s="38"/>
      <c r="M202" s="3"/>
      <c r="N202" s="4">
        <f t="shared" si="6"/>
        <v>0</v>
      </c>
    </row>
    <row r="203" spans="2:14" ht="18" customHeight="1" x14ac:dyDescent="0.3">
      <c r="B203" s="16">
        <f t="shared" si="7"/>
        <v>198</v>
      </c>
      <c r="C203" s="45"/>
      <c r="D203" s="2"/>
      <c r="E203" s="3"/>
      <c r="F203" s="3"/>
      <c r="G203" s="3"/>
      <c r="H203" s="3"/>
      <c r="I203" s="39" cm="1">
        <f t="array" ref="I203">_xlfn.SWITCH(E203,"I","Sub-Junior","II","Sub-Junior", "III","Sub-Junior","IV","Junior","V","Junior",0)</f>
        <v>0</v>
      </c>
      <c r="J203" s="126"/>
      <c r="K203" s="126"/>
      <c r="L203" s="38"/>
      <c r="M203" s="3"/>
      <c r="N203" s="4">
        <f t="shared" si="6"/>
        <v>0</v>
      </c>
    </row>
    <row r="204" spans="2:14" ht="18" customHeight="1" x14ac:dyDescent="0.3">
      <c r="B204" s="16">
        <f t="shared" si="7"/>
        <v>199</v>
      </c>
      <c r="C204" s="45"/>
      <c r="D204" s="2"/>
      <c r="E204" s="3"/>
      <c r="F204" s="3"/>
      <c r="G204" s="3"/>
      <c r="H204" s="3"/>
      <c r="I204" s="39" cm="1">
        <f t="array" ref="I204">_xlfn.SWITCH(E204,"I","Sub-Junior","II","Sub-Junior", "III","Sub-Junior","IV","Junior","V","Junior",0)</f>
        <v>0</v>
      </c>
      <c r="J204" s="126"/>
      <c r="K204" s="126"/>
      <c r="L204" s="38"/>
      <c r="M204" s="3"/>
      <c r="N204" s="4">
        <f t="shared" si="6"/>
        <v>0</v>
      </c>
    </row>
    <row r="205" spans="2:14" ht="18" customHeight="1" x14ac:dyDescent="0.3">
      <c r="B205" s="16">
        <f t="shared" si="7"/>
        <v>200</v>
      </c>
      <c r="C205" s="45"/>
      <c r="D205" s="2"/>
      <c r="E205" s="3"/>
      <c r="F205" s="3"/>
      <c r="G205" s="3"/>
      <c r="H205" s="3"/>
      <c r="I205" s="39" cm="1">
        <f t="array" ref="I205">_xlfn.SWITCH(E205,"I","Sub-Junior","II","Sub-Junior", "III","Sub-Junior","IV","Junior","V","Junior",0)</f>
        <v>0</v>
      </c>
      <c r="J205" s="126"/>
      <c r="K205" s="126"/>
      <c r="L205" s="38"/>
      <c r="M205" s="3"/>
      <c r="N205" s="4">
        <f t="shared" si="6"/>
        <v>0</v>
      </c>
    </row>
    <row r="206" spans="2:14" ht="18" customHeight="1" x14ac:dyDescent="0.3">
      <c r="B206" s="16">
        <f t="shared" si="7"/>
        <v>201</v>
      </c>
      <c r="C206" s="45"/>
      <c r="D206" s="2"/>
      <c r="E206" s="3"/>
      <c r="F206" s="3"/>
      <c r="G206" s="3"/>
      <c r="H206" s="3"/>
      <c r="I206" s="39" cm="1">
        <f t="array" ref="I206">_xlfn.SWITCH(E206,"I","Sub-Junior","II","Sub-Junior", "III","Sub-Junior","IV","Junior","V","Junior",0)</f>
        <v>0</v>
      </c>
      <c r="J206" s="126"/>
      <c r="K206" s="126"/>
      <c r="L206" s="38"/>
      <c r="M206" s="3"/>
      <c r="N206" s="4">
        <f t="shared" si="6"/>
        <v>0</v>
      </c>
    </row>
    <row r="207" spans="2:14" ht="18" customHeight="1" x14ac:dyDescent="0.3">
      <c r="B207" s="16">
        <f t="shared" si="7"/>
        <v>202</v>
      </c>
      <c r="C207" s="45"/>
      <c r="D207" s="2"/>
      <c r="E207" s="3"/>
      <c r="F207" s="3"/>
      <c r="G207" s="3"/>
      <c r="H207" s="3"/>
      <c r="I207" s="39" cm="1">
        <f t="array" ref="I207">_xlfn.SWITCH(E207,"I","Sub-Junior","II","Sub-Junior", "III","Sub-Junior","IV","Junior","V","Junior",0)</f>
        <v>0</v>
      </c>
      <c r="J207" s="126"/>
      <c r="K207" s="126"/>
      <c r="L207" s="38"/>
      <c r="M207" s="3"/>
      <c r="N207" s="4">
        <f t="shared" si="6"/>
        <v>0</v>
      </c>
    </row>
    <row r="208" spans="2:14" ht="18" customHeight="1" x14ac:dyDescent="0.3">
      <c r="B208" s="16">
        <f t="shared" si="7"/>
        <v>203</v>
      </c>
      <c r="C208" s="45"/>
      <c r="D208" s="2"/>
      <c r="E208" s="3"/>
      <c r="F208" s="3"/>
      <c r="G208" s="3"/>
      <c r="H208" s="3"/>
      <c r="I208" s="39" cm="1">
        <f t="array" ref="I208">_xlfn.SWITCH(E208,"I","Sub-Junior","II","Sub-Junior", "III","Sub-Junior","IV","Junior","V","Junior",0)</f>
        <v>0</v>
      </c>
      <c r="J208" s="126"/>
      <c r="K208" s="126"/>
      <c r="L208" s="38"/>
      <c r="M208" s="3"/>
      <c r="N208" s="4">
        <f t="shared" si="6"/>
        <v>0</v>
      </c>
    </row>
    <row r="209" spans="2:14" ht="18" customHeight="1" x14ac:dyDescent="0.3">
      <c r="B209" s="16">
        <f t="shared" si="7"/>
        <v>204</v>
      </c>
      <c r="C209" s="45"/>
      <c r="D209" s="2"/>
      <c r="E209" s="3"/>
      <c r="F209" s="3"/>
      <c r="G209" s="3"/>
      <c r="H209" s="3"/>
      <c r="I209" s="39" cm="1">
        <f t="array" ref="I209">_xlfn.SWITCH(E209,"I","Sub-Junior","II","Sub-Junior", "III","Sub-Junior","IV","Junior","V","Junior",0)</f>
        <v>0</v>
      </c>
      <c r="J209" s="126"/>
      <c r="K209" s="126"/>
      <c r="L209" s="38"/>
      <c r="M209" s="3"/>
      <c r="N209" s="4">
        <f t="shared" si="6"/>
        <v>0</v>
      </c>
    </row>
    <row r="210" spans="2:14" ht="18" customHeight="1" x14ac:dyDescent="0.3">
      <c r="B210" s="16">
        <f t="shared" si="7"/>
        <v>205</v>
      </c>
      <c r="C210" s="45"/>
      <c r="D210" s="2"/>
      <c r="E210" s="3"/>
      <c r="F210" s="3"/>
      <c r="G210" s="3"/>
      <c r="H210" s="3"/>
      <c r="I210" s="39" cm="1">
        <f t="array" ref="I210">_xlfn.SWITCH(E210,"I","Sub-Junior","II","Sub-Junior", "III","Sub-Junior","IV","Junior","V","Junior",0)</f>
        <v>0</v>
      </c>
      <c r="J210" s="126"/>
      <c r="K210" s="126"/>
      <c r="L210" s="38"/>
      <c r="M210" s="3"/>
      <c r="N210" s="4">
        <f t="shared" si="6"/>
        <v>0</v>
      </c>
    </row>
    <row r="211" spans="2:14" ht="18" customHeight="1" x14ac:dyDescent="0.3">
      <c r="B211" s="16">
        <f t="shared" si="7"/>
        <v>206</v>
      </c>
      <c r="C211" s="45"/>
      <c r="D211" s="2"/>
      <c r="E211" s="3"/>
      <c r="F211" s="3"/>
      <c r="G211" s="3"/>
      <c r="H211" s="3"/>
      <c r="I211" s="39" cm="1">
        <f t="array" ref="I211">_xlfn.SWITCH(E211,"I","Sub-Junior","II","Sub-Junior", "III","Sub-Junior","IV","Junior","V","Junior",0)</f>
        <v>0</v>
      </c>
      <c r="J211" s="126"/>
      <c r="K211" s="126"/>
      <c r="L211" s="38"/>
      <c r="M211" s="3"/>
      <c r="N211" s="4">
        <f t="shared" si="6"/>
        <v>0</v>
      </c>
    </row>
    <row r="212" spans="2:14" ht="18" customHeight="1" x14ac:dyDescent="0.3">
      <c r="B212" s="16">
        <f t="shared" si="7"/>
        <v>207</v>
      </c>
      <c r="C212" s="45"/>
      <c r="D212" s="2"/>
      <c r="E212" s="3"/>
      <c r="F212" s="3"/>
      <c r="G212" s="3"/>
      <c r="H212" s="3"/>
      <c r="I212" s="39" cm="1">
        <f t="array" ref="I212">_xlfn.SWITCH(E212,"I","Sub-Junior","II","Sub-Junior", "III","Sub-Junior","IV","Junior","V","Junior",0)</f>
        <v>0</v>
      </c>
      <c r="J212" s="126"/>
      <c r="K212" s="126"/>
      <c r="L212" s="38"/>
      <c r="M212" s="3"/>
      <c r="N212" s="4">
        <f t="shared" si="6"/>
        <v>0</v>
      </c>
    </row>
    <row r="213" spans="2:14" ht="18" customHeight="1" x14ac:dyDescent="0.3">
      <c r="B213" s="16">
        <f t="shared" si="7"/>
        <v>208</v>
      </c>
      <c r="C213" s="45"/>
      <c r="D213" s="2"/>
      <c r="E213" s="3"/>
      <c r="F213" s="3"/>
      <c r="G213" s="3"/>
      <c r="H213" s="3"/>
      <c r="I213" s="39" cm="1">
        <f t="array" ref="I213">_xlfn.SWITCH(E213,"I","Sub-Junior","II","Sub-Junior", "III","Sub-Junior","IV","Junior","V","Junior",0)</f>
        <v>0</v>
      </c>
      <c r="J213" s="126"/>
      <c r="K213" s="126"/>
      <c r="L213" s="38"/>
      <c r="M213" s="3"/>
      <c r="N213" s="4">
        <f t="shared" si="6"/>
        <v>0</v>
      </c>
    </row>
    <row r="214" spans="2:14" ht="18" customHeight="1" x14ac:dyDescent="0.3">
      <c r="B214" s="16">
        <f t="shared" si="7"/>
        <v>209</v>
      </c>
      <c r="C214" s="45"/>
      <c r="D214" s="2"/>
      <c r="E214" s="3"/>
      <c r="F214" s="3"/>
      <c r="G214" s="3"/>
      <c r="H214" s="3"/>
      <c r="I214" s="39" cm="1">
        <f t="array" ref="I214">_xlfn.SWITCH(E214,"I","Sub-Junior","II","Sub-Junior", "III","Sub-Junior","IV","Junior","V","Junior",0)</f>
        <v>0</v>
      </c>
      <c r="J214" s="126"/>
      <c r="K214" s="126"/>
      <c r="L214" s="38"/>
      <c r="M214" s="3"/>
      <c r="N214" s="4">
        <f t="shared" si="6"/>
        <v>0</v>
      </c>
    </row>
    <row r="215" spans="2:14" ht="18" customHeight="1" x14ac:dyDescent="0.3">
      <c r="B215" s="16">
        <f t="shared" si="7"/>
        <v>210</v>
      </c>
      <c r="C215" s="45"/>
      <c r="D215" s="2"/>
      <c r="E215" s="3"/>
      <c r="F215" s="3"/>
      <c r="G215" s="3"/>
      <c r="H215" s="3"/>
      <c r="I215" s="39" cm="1">
        <f t="array" ref="I215">_xlfn.SWITCH(E215,"I","Sub-Junior","II","Sub-Junior", "III","Sub-Junior","IV","Junior","V","Junior",0)</f>
        <v>0</v>
      </c>
      <c r="J215" s="126"/>
      <c r="K215" s="126"/>
      <c r="L215" s="38"/>
      <c r="M215" s="3"/>
      <c r="N215" s="4">
        <f t="shared" si="6"/>
        <v>0</v>
      </c>
    </row>
    <row r="216" spans="2:14" ht="18" customHeight="1" x14ac:dyDescent="0.3">
      <c r="B216" s="16">
        <f t="shared" si="7"/>
        <v>211</v>
      </c>
      <c r="C216" s="45"/>
      <c r="D216" s="2"/>
      <c r="E216" s="3"/>
      <c r="F216" s="3"/>
      <c r="G216" s="3"/>
      <c r="H216" s="3"/>
      <c r="I216" s="39" cm="1">
        <f t="array" ref="I216">_xlfn.SWITCH(E216,"I","Sub-Junior","II","Sub-Junior", "III","Sub-Junior","IV","Junior","V","Junior",0)</f>
        <v>0</v>
      </c>
      <c r="J216" s="126"/>
      <c r="K216" s="126"/>
      <c r="L216" s="38"/>
      <c r="M216" s="3"/>
      <c r="N216" s="4">
        <f t="shared" si="6"/>
        <v>0</v>
      </c>
    </row>
    <row r="217" spans="2:14" ht="18" customHeight="1" x14ac:dyDescent="0.3">
      <c r="B217" s="16">
        <f t="shared" si="7"/>
        <v>212</v>
      </c>
      <c r="C217" s="45"/>
      <c r="D217" s="2"/>
      <c r="E217" s="3"/>
      <c r="F217" s="3"/>
      <c r="G217" s="3"/>
      <c r="H217" s="3"/>
      <c r="I217" s="39" cm="1">
        <f t="array" ref="I217">_xlfn.SWITCH(E217,"I","Sub-Junior","II","Sub-Junior", "III","Sub-Junior","IV","Junior","V","Junior",0)</f>
        <v>0</v>
      </c>
      <c r="J217" s="126"/>
      <c r="K217" s="126"/>
      <c r="L217" s="38"/>
      <c r="M217" s="3"/>
      <c r="N217" s="4">
        <f t="shared" si="6"/>
        <v>0</v>
      </c>
    </row>
    <row r="218" spans="2:14" ht="18" customHeight="1" x14ac:dyDescent="0.3">
      <c r="B218" s="16">
        <f t="shared" si="7"/>
        <v>213</v>
      </c>
      <c r="C218" s="45"/>
      <c r="D218" s="2"/>
      <c r="E218" s="3"/>
      <c r="F218" s="3"/>
      <c r="G218" s="3"/>
      <c r="H218" s="3"/>
      <c r="I218" s="39" cm="1">
        <f t="array" ref="I218">_xlfn.SWITCH(E218,"I","Sub-Junior","II","Sub-Junior", "III","Sub-Junior","IV","Junior","V","Junior",0)</f>
        <v>0</v>
      </c>
      <c r="J218" s="126"/>
      <c r="K218" s="126"/>
      <c r="L218" s="38"/>
      <c r="M218" s="3"/>
      <c r="N218" s="4">
        <f t="shared" si="6"/>
        <v>0</v>
      </c>
    </row>
    <row r="219" spans="2:14" ht="18" customHeight="1" x14ac:dyDescent="0.3">
      <c r="B219" s="16">
        <f t="shared" si="7"/>
        <v>214</v>
      </c>
      <c r="C219" s="45"/>
      <c r="D219" s="2"/>
      <c r="E219" s="3"/>
      <c r="F219" s="3"/>
      <c r="G219" s="3"/>
      <c r="H219" s="3"/>
      <c r="I219" s="39" cm="1">
        <f t="array" ref="I219">_xlfn.SWITCH(E219,"I","Sub-Junior","II","Sub-Junior", "III","Sub-Junior","IV","Junior","V","Junior",0)</f>
        <v>0</v>
      </c>
      <c r="J219" s="126"/>
      <c r="K219" s="126"/>
      <c r="L219" s="38"/>
      <c r="M219" s="3"/>
      <c r="N219" s="4">
        <f t="shared" si="6"/>
        <v>0</v>
      </c>
    </row>
    <row r="220" spans="2:14" ht="18" customHeight="1" x14ac:dyDescent="0.3">
      <c r="B220" s="16">
        <f t="shared" si="7"/>
        <v>215</v>
      </c>
      <c r="C220" s="45"/>
      <c r="D220" s="2"/>
      <c r="E220" s="3"/>
      <c r="F220" s="3"/>
      <c r="G220" s="3"/>
      <c r="H220" s="3"/>
      <c r="I220" s="39" cm="1">
        <f t="array" ref="I220">_xlfn.SWITCH(E220,"I","Sub-Junior","II","Sub-Junior", "III","Sub-Junior","IV","Junior","V","Junior",0)</f>
        <v>0</v>
      </c>
      <c r="J220" s="126"/>
      <c r="K220" s="126"/>
      <c r="L220" s="38"/>
      <c r="M220" s="3"/>
      <c r="N220" s="4">
        <f t="shared" si="6"/>
        <v>0</v>
      </c>
    </row>
    <row r="221" spans="2:14" ht="18" customHeight="1" x14ac:dyDescent="0.3">
      <c r="B221" s="16">
        <f t="shared" si="7"/>
        <v>216</v>
      </c>
      <c r="C221" s="45"/>
      <c r="D221" s="2"/>
      <c r="E221" s="3"/>
      <c r="F221" s="3"/>
      <c r="G221" s="3"/>
      <c r="H221" s="3"/>
      <c r="I221" s="39" cm="1">
        <f t="array" ref="I221">_xlfn.SWITCH(E221,"I","Sub-Junior","II","Sub-Junior", "III","Sub-Junior","IV","Junior","V","Junior",0)</f>
        <v>0</v>
      </c>
      <c r="J221" s="126"/>
      <c r="K221" s="126"/>
      <c r="L221" s="38"/>
      <c r="M221" s="3"/>
      <c r="N221" s="4">
        <f t="shared" si="6"/>
        <v>0</v>
      </c>
    </row>
    <row r="222" spans="2:14" ht="18" customHeight="1" x14ac:dyDescent="0.3">
      <c r="B222" s="16">
        <f t="shared" si="7"/>
        <v>217</v>
      </c>
      <c r="C222" s="45"/>
      <c r="D222" s="2"/>
      <c r="E222" s="3"/>
      <c r="F222" s="3"/>
      <c r="G222" s="3"/>
      <c r="H222" s="3"/>
      <c r="I222" s="39" cm="1">
        <f t="array" ref="I222">_xlfn.SWITCH(E222,"I","Sub-Junior","II","Sub-Junior", "III","Sub-Junior","IV","Junior","V","Junior",0)</f>
        <v>0</v>
      </c>
      <c r="J222" s="126"/>
      <c r="K222" s="126"/>
      <c r="L222" s="38"/>
      <c r="M222" s="3"/>
      <c r="N222" s="4">
        <f t="shared" si="6"/>
        <v>0</v>
      </c>
    </row>
    <row r="223" spans="2:14" ht="18" customHeight="1" x14ac:dyDescent="0.3">
      <c r="B223" s="16">
        <f t="shared" si="7"/>
        <v>218</v>
      </c>
      <c r="C223" s="45"/>
      <c r="D223" s="2"/>
      <c r="E223" s="3"/>
      <c r="F223" s="3"/>
      <c r="G223" s="3"/>
      <c r="H223" s="3"/>
      <c r="I223" s="39" cm="1">
        <f t="array" ref="I223">_xlfn.SWITCH(E223,"I","Sub-Junior","II","Sub-Junior", "III","Sub-Junior","IV","Junior","V","Junior",0)</f>
        <v>0</v>
      </c>
      <c r="J223" s="126"/>
      <c r="K223" s="126"/>
      <c r="L223" s="38"/>
      <c r="M223" s="3"/>
      <c r="N223" s="4">
        <f t="shared" si="6"/>
        <v>0</v>
      </c>
    </row>
    <row r="224" spans="2:14" ht="18" customHeight="1" x14ac:dyDescent="0.3">
      <c r="B224" s="16">
        <f t="shared" si="7"/>
        <v>219</v>
      </c>
      <c r="C224" s="45"/>
      <c r="D224" s="2"/>
      <c r="E224" s="3"/>
      <c r="F224" s="3"/>
      <c r="G224" s="3"/>
      <c r="H224" s="3"/>
      <c r="I224" s="39" cm="1">
        <f t="array" ref="I224">_xlfn.SWITCH(E224,"I","Sub-Junior","II","Sub-Junior", "III","Sub-Junior","IV","Junior","V","Junior",0)</f>
        <v>0</v>
      </c>
      <c r="J224" s="126"/>
      <c r="K224" s="126"/>
      <c r="L224" s="38"/>
      <c r="M224" s="3"/>
      <c r="N224" s="4">
        <f t="shared" si="6"/>
        <v>0</v>
      </c>
    </row>
    <row r="225" spans="2:14" ht="18" customHeight="1" x14ac:dyDescent="0.3">
      <c r="B225" s="16">
        <f t="shared" si="7"/>
        <v>220</v>
      </c>
      <c r="C225" s="45"/>
      <c r="D225" s="2"/>
      <c r="E225" s="3"/>
      <c r="F225" s="3"/>
      <c r="G225" s="3"/>
      <c r="H225" s="3"/>
      <c r="I225" s="39" cm="1">
        <f t="array" ref="I225">_xlfn.SWITCH(E225,"I","Sub-Junior","II","Sub-Junior", "III","Sub-Junior","IV","Junior","V","Junior",0)</f>
        <v>0</v>
      </c>
      <c r="J225" s="126"/>
      <c r="K225" s="126"/>
      <c r="L225" s="38"/>
      <c r="M225" s="3"/>
      <c r="N225" s="4">
        <f t="shared" si="6"/>
        <v>0</v>
      </c>
    </row>
    <row r="226" spans="2:14" ht="18" customHeight="1" x14ac:dyDescent="0.3">
      <c r="B226" s="16">
        <f t="shared" si="7"/>
        <v>221</v>
      </c>
      <c r="C226" s="45"/>
      <c r="D226" s="2"/>
      <c r="E226" s="3"/>
      <c r="F226" s="3"/>
      <c r="G226" s="3"/>
      <c r="H226" s="3"/>
      <c r="I226" s="39" cm="1">
        <f t="array" ref="I226">_xlfn.SWITCH(E226,"I","Sub-Junior","II","Sub-Junior", "III","Sub-Junior","IV","Junior","V","Junior",0)</f>
        <v>0</v>
      </c>
      <c r="J226" s="126"/>
      <c r="K226" s="126"/>
      <c r="L226" s="38"/>
      <c r="M226" s="3"/>
      <c r="N226" s="4">
        <f t="shared" si="6"/>
        <v>0</v>
      </c>
    </row>
    <row r="227" spans="2:14" ht="18" customHeight="1" x14ac:dyDescent="0.3">
      <c r="B227" s="16">
        <f t="shared" si="7"/>
        <v>222</v>
      </c>
      <c r="C227" s="45"/>
      <c r="D227" s="2"/>
      <c r="E227" s="3"/>
      <c r="F227" s="3"/>
      <c r="G227" s="3"/>
      <c r="H227" s="3"/>
      <c r="I227" s="39" cm="1">
        <f t="array" ref="I227">_xlfn.SWITCH(E227,"I","Sub-Junior","II","Sub-Junior", "III","Sub-Junior","IV","Junior","V","Junior",0)</f>
        <v>0</v>
      </c>
      <c r="J227" s="126"/>
      <c r="K227" s="126"/>
      <c r="L227" s="38"/>
      <c r="M227" s="3"/>
      <c r="N227" s="4">
        <f t="shared" si="6"/>
        <v>0</v>
      </c>
    </row>
    <row r="228" spans="2:14" ht="18" customHeight="1" x14ac:dyDescent="0.3">
      <c r="B228" s="16">
        <f t="shared" si="7"/>
        <v>223</v>
      </c>
      <c r="C228" s="45"/>
      <c r="D228" s="2"/>
      <c r="E228" s="3"/>
      <c r="F228" s="3"/>
      <c r="G228" s="3"/>
      <c r="H228" s="3"/>
      <c r="I228" s="39" cm="1">
        <f t="array" ref="I228">_xlfn.SWITCH(E228,"I","Sub-Junior","II","Sub-Junior", "III","Sub-Junior","IV","Junior","V","Junior",0)</f>
        <v>0</v>
      </c>
      <c r="J228" s="126"/>
      <c r="K228" s="126"/>
      <c r="L228" s="38"/>
      <c r="M228" s="3"/>
      <c r="N228" s="4">
        <f t="shared" si="6"/>
        <v>0</v>
      </c>
    </row>
    <row r="229" spans="2:14" ht="18" customHeight="1" x14ac:dyDescent="0.3">
      <c r="B229" s="16">
        <f t="shared" si="7"/>
        <v>224</v>
      </c>
      <c r="C229" s="45"/>
      <c r="D229" s="2"/>
      <c r="E229" s="3"/>
      <c r="F229" s="3"/>
      <c r="G229" s="3"/>
      <c r="H229" s="3"/>
      <c r="I229" s="39" cm="1">
        <f t="array" ref="I229">_xlfn.SWITCH(E229,"I","Sub-Junior","II","Sub-Junior", "III","Sub-Junior","IV","Junior","V","Junior",0)</f>
        <v>0</v>
      </c>
      <c r="J229" s="126"/>
      <c r="K229" s="126"/>
      <c r="L229" s="38"/>
      <c r="M229" s="3"/>
      <c r="N229" s="4">
        <f t="shared" si="6"/>
        <v>0</v>
      </c>
    </row>
    <row r="230" spans="2:14" ht="18" customHeight="1" x14ac:dyDescent="0.3">
      <c r="B230" s="16">
        <f t="shared" si="7"/>
        <v>225</v>
      </c>
      <c r="C230" s="45"/>
      <c r="D230" s="2"/>
      <c r="E230" s="3"/>
      <c r="F230" s="3"/>
      <c r="G230" s="3"/>
      <c r="H230" s="3"/>
      <c r="I230" s="39" cm="1">
        <f t="array" ref="I230">_xlfn.SWITCH(E230,"I","Sub-Junior","II","Sub-Junior", "III","Sub-Junior","IV","Junior","V","Junior",0)</f>
        <v>0</v>
      </c>
      <c r="J230" s="126"/>
      <c r="K230" s="126"/>
      <c r="L230" s="38"/>
      <c r="M230" s="3"/>
      <c r="N230" s="4">
        <f t="shared" si="6"/>
        <v>0</v>
      </c>
    </row>
    <row r="231" spans="2:14" ht="18" customHeight="1" x14ac:dyDescent="0.3">
      <c r="B231" s="16">
        <f t="shared" si="7"/>
        <v>226</v>
      </c>
      <c r="C231" s="45"/>
      <c r="D231" s="2"/>
      <c r="E231" s="3"/>
      <c r="F231" s="3"/>
      <c r="G231" s="3"/>
      <c r="H231" s="3"/>
      <c r="I231" s="39" cm="1">
        <f t="array" ref="I231">_xlfn.SWITCH(E231,"I","Sub-Junior","II","Sub-Junior", "III","Sub-Junior","IV","Junior","V","Junior",0)</f>
        <v>0</v>
      </c>
      <c r="J231" s="126"/>
      <c r="K231" s="126"/>
      <c r="L231" s="38"/>
      <c r="M231" s="3"/>
      <c r="N231" s="4">
        <f t="shared" si="6"/>
        <v>0</v>
      </c>
    </row>
    <row r="232" spans="2:14" ht="18" customHeight="1" x14ac:dyDescent="0.3">
      <c r="B232" s="16">
        <f t="shared" si="7"/>
        <v>227</v>
      </c>
      <c r="C232" s="45"/>
      <c r="D232" s="2"/>
      <c r="E232" s="3"/>
      <c r="F232" s="3"/>
      <c r="G232" s="3"/>
      <c r="H232" s="3"/>
      <c r="I232" s="39" cm="1">
        <f t="array" ref="I232">_xlfn.SWITCH(E232,"I","Sub-Junior","II","Sub-Junior", "III","Sub-Junior","IV","Junior","V","Junior",0)</f>
        <v>0</v>
      </c>
      <c r="J232" s="126"/>
      <c r="K232" s="126"/>
      <c r="L232" s="38"/>
      <c r="M232" s="3"/>
      <c r="N232" s="4">
        <f t="shared" si="6"/>
        <v>0</v>
      </c>
    </row>
    <row r="233" spans="2:14" ht="18" customHeight="1" x14ac:dyDescent="0.3">
      <c r="B233" s="16">
        <f t="shared" si="7"/>
        <v>228</v>
      </c>
      <c r="C233" s="45"/>
      <c r="D233" s="2"/>
      <c r="E233" s="3"/>
      <c r="F233" s="3"/>
      <c r="G233" s="3"/>
      <c r="H233" s="3"/>
      <c r="I233" s="39" cm="1">
        <f t="array" ref="I233">_xlfn.SWITCH(E233,"I","Sub-Junior","II","Sub-Junior", "III","Sub-Junior","IV","Junior","V","Junior",0)</f>
        <v>0</v>
      </c>
      <c r="J233" s="126"/>
      <c r="K233" s="126"/>
      <c r="L233" s="38"/>
      <c r="M233" s="3"/>
      <c r="N233" s="4">
        <f t="shared" si="6"/>
        <v>0</v>
      </c>
    </row>
    <row r="234" spans="2:14" ht="18" customHeight="1" x14ac:dyDescent="0.3">
      <c r="B234" s="16">
        <f t="shared" si="7"/>
        <v>229</v>
      </c>
      <c r="C234" s="45"/>
      <c r="D234" s="2"/>
      <c r="E234" s="3"/>
      <c r="F234" s="3"/>
      <c r="G234" s="3"/>
      <c r="H234" s="3"/>
      <c r="I234" s="39" cm="1">
        <f t="array" ref="I234">_xlfn.SWITCH(E234,"I","Sub-Junior","II","Sub-Junior", "III","Sub-Junior","IV","Junior","V","Junior",0)</f>
        <v>0</v>
      </c>
      <c r="J234" s="126"/>
      <c r="K234" s="126"/>
      <c r="L234" s="38"/>
      <c r="M234" s="3"/>
      <c r="N234" s="4">
        <f t="shared" si="6"/>
        <v>0</v>
      </c>
    </row>
    <row r="235" spans="2:14" ht="18" customHeight="1" x14ac:dyDescent="0.3">
      <c r="B235" s="16">
        <f t="shared" si="7"/>
        <v>230</v>
      </c>
      <c r="C235" s="45"/>
      <c r="D235" s="2"/>
      <c r="E235" s="3"/>
      <c r="F235" s="3"/>
      <c r="G235" s="3"/>
      <c r="H235" s="3"/>
      <c r="I235" s="39" cm="1">
        <f t="array" ref="I235">_xlfn.SWITCH(E235,"I","Sub-Junior","II","Sub-Junior", "III","Sub-Junior","IV","Junior","V","Junior",0)</f>
        <v>0</v>
      </c>
      <c r="J235" s="126"/>
      <c r="K235" s="126"/>
      <c r="L235" s="38"/>
      <c r="M235" s="3"/>
      <c r="N235" s="4">
        <f t="shared" si="6"/>
        <v>0</v>
      </c>
    </row>
    <row r="236" spans="2:14" ht="18" customHeight="1" x14ac:dyDescent="0.3">
      <c r="B236" s="16">
        <f t="shared" si="7"/>
        <v>231</v>
      </c>
      <c r="C236" s="45"/>
      <c r="D236" s="2"/>
      <c r="E236" s="3"/>
      <c r="F236" s="3"/>
      <c r="G236" s="3"/>
      <c r="H236" s="3"/>
      <c r="I236" s="39" cm="1">
        <f t="array" ref="I236">_xlfn.SWITCH(E236,"I","Sub-Junior","II","Sub-Junior", "III","Sub-Junior","IV","Junior","V","Junior",0)</f>
        <v>0</v>
      </c>
      <c r="J236" s="126"/>
      <c r="K236" s="126"/>
      <c r="L236" s="38"/>
      <c r="M236" s="3"/>
      <c r="N236" s="4">
        <f t="shared" si="6"/>
        <v>0</v>
      </c>
    </row>
    <row r="237" spans="2:14" ht="18" customHeight="1" x14ac:dyDescent="0.3">
      <c r="B237" s="16">
        <f t="shared" si="7"/>
        <v>232</v>
      </c>
      <c r="C237" s="45"/>
      <c r="D237" s="2"/>
      <c r="E237" s="3"/>
      <c r="F237" s="3"/>
      <c r="G237" s="3"/>
      <c r="H237" s="3"/>
      <c r="I237" s="39" cm="1">
        <f t="array" ref="I237">_xlfn.SWITCH(E237,"I","Sub-Junior","II","Sub-Junior", "III","Sub-Junior","IV","Junior","V","Junior",0)</f>
        <v>0</v>
      </c>
      <c r="J237" s="126"/>
      <c r="K237" s="126"/>
      <c r="L237" s="38"/>
      <c r="M237" s="3"/>
      <c r="N237" s="4">
        <f t="shared" si="6"/>
        <v>0</v>
      </c>
    </row>
    <row r="238" spans="2:14" ht="18" customHeight="1" x14ac:dyDescent="0.3">
      <c r="B238" s="16">
        <f t="shared" si="7"/>
        <v>233</v>
      </c>
      <c r="C238" s="45"/>
      <c r="D238" s="2"/>
      <c r="E238" s="3"/>
      <c r="F238" s="3"/>
      <c r="G238" s="3"/>
      <c r="H238" s="3"/>
      <c r="I238" s="39" cm="1">
        <f t="array" ref="I238">_xlfn.SWITCH(E238,"I","Sub-Junior","II","Sub-Junior", "III","Sub-Junior","IV","Junior","V","Junior",0)</f>
        <v>0</v>
      </c>
      <c r="J238" s="126"/>
      <c r="K238" s="126"/>
      <c r="L238" s="38"/>
      <c r="M238" s="3"/>
      <c r="N238" s="4">
        <f t="shared" si="6"/>
        <v>0</v>
      </c>
    </row>
    <row r="239" spans="2:14" ht="18" customHeight="1" x14ac:dyDescent="0.3">
      <c r="B239" s="16">
        <f t="shared" si="7"/>
        <v>234</v>
      </c>
      <c r="C239" s="45"/>
      <c r="D239" s="2"/>
      <c r="E239" s="3"/>
      <c r="F239" s="3"/>
      <c r="G239" s="3"/>
      <c r="H239" s="3"/>
      <c r="I239" s="39" cm="1">
        <f t="array" ref="I239">_xlfn.SWITCH(E239,"I","Sub-Junior","II","Sub-Junior", "III","Sub-Junior","IV","Junior","V","Junior",0)</f>
        <v>0</v>
      </c>
      <c r="J239" s="126"/>
      <c r="K239" s="126"/>
      <c r="L239" s="38"/>
      <c r="M239" s="3"/>
      <c r="N239" s="4">
        <f t="shared" si="6"/>
        <v>0</v>
      </c>
    </row>
    <row r="240" spans="2:14" ht="18" customHeight="1" x14ac:dyDescent="0.3">
      <c r="B240" s="16">
        <f t="shared" si="7"/>
        <v>235</v>
      </c>
      <c r="C240" s="45"/>
      <c r="D240" s="2"/>
      <c r="E240" s="3"/>
      <c r="F240" s="3"/>
      <c r="G240" s="3"/>
      <c r="H240" s="3"/>
      <c r="I240" s="39" cm="1">
        <f t="array" ref="I240">_xlfn.SWITCH(E240,"I","Sub-Junior","II","Sub-Junior", "III","Sub-Junior","IV","Junior","V","Junior",0)</f>
        <v>0</v>
      </c>
      <c r="J240" s="126"/>
      <c r="K240" s="126"/>
      <c r="L240" s="38"/>
      <c r="M240" s="3"/>
      <c r="N240" s="4">
        <f t="shared" si="6"/>
        <v>0</v>
      </c>
    </row>
    <row r="241" spans="2:14" ht="18" customHeight="1" x14ac:dyDescent="0.3">
      <c r="B241" s="16">
        <f t="shared" si="7"/>
        <v>236</v>
      </c>
      <c r="C241" s="45"/>
      <c r="D241" s="2"/>
      <c r="E241" s="3"/>
      <c r="F241" s="3"/>
      <c r="G241" s="3"/>
      <c r="H241" s="3"/>
      <c r="I241" s="39" cm="1">
        <f t="array" ref="I241">_xlfn.SWITCH(E241,"I","Sub-Junior","II","Sub-Junior", "III","Sub-Junior","IV","Junior","V","Junior",0)</f>
        <v>0</v>
      </c>
      <c r="J241" s="126"/>
      <c r="K241" s="126"/>
      <c r="L241" s="38"/>
      <c r="M241" s="3"/>
      <c r="N241" s="4">
        <f t="shared" si="6"/>
        <v>0</v>
      </c>
    </row>
    <row r="242" spans="2:14" ht="18" customHeight="1" x14ac:dyDescent="0.3">
      <c r="B242" s="16">
        <f t="shared" si="7"/>
        <v>237</v>
      </c>
      <c r="C242" s="45"/>
      <c r="D242" s="2"/>
      <c r="E242" s="3"/>
      <c r="F242" s="3"/>
      <c r="G242" s="3"/>
      <c r="H242" s="3"/>
      <c r="I242" s="39" cm="1">
        <f t="array" ref="I242">_xlfn.SWITCH(E242,"I","Sub-Junior","II","Sub-Junior", "III","Sub-Junior","IV","Junior","V","Junior",0)</f>
        <v>0</v>
      </c>
      <c r="J242" s="126"/>
      <c r="K242" s="126"/>
      <c r="L242" s="38"/>
      <c r="M242" s="3"/>
      <c r="N242" s="4">
        <f t="shared" si="6"/>
        <v>0</v>
      </c>
    </row>
    <row r="243" spans="2:14" ht="18" customHeight="1" x14ac:dyDescent="0.3">
      <c r="B243" s="16">
        <f t="shared" si="7"/>
        <v>238</v>
      </c>
      <c r="C243" s="45"/>
      <c r="D243" s="2"/>
      <c r="E243" s="3"/>
      <c r="F243" s="3"/>
      <c r="G243" s="3"/>
      <c r="H243" s="3"/>
      <c r="I243" s="39" cm="1">
        <f t="array" ref="I243">_xlfn.SWITCH(E243,"I","Sub-Junior","II","Sub-Junior", "III","Sub-Junior","IV","Junior","V","Junior",0)</f>
        <v>0</v>
      </c>
      <c r="J243" s="126"/>
      <c r="K243" s="126"/>
      <c r="L243" s="38"/>
      <c r="M243" s="3"/>
      <c r="N243" s="4">
        <f t="shared" si="6"/>
        <v>0</v>
      </c>
    </row>
    <row r="244" spans="2:14" ht="18" customHeight="1" x14ac:dyDescent="0.3">
      <c r="B244" s="16">
        <f t="shared" si="7"/>
        <v>239</v>
      </c>
      <c r="C244" s="45"/>
      <c r="D244" s="2"/>
      <c r="E244" s="3"/>
      <c r="F244" s="3"/>
      <c r="G244" s="3"/>
      <c r="H244" s="3"/>
      <c r="I244" s="39" cm="1">
        <f t="array" ref="I244">_xlfn.SWITCH(E244,"I","Sub-Junior","II","Sub-Junior", "III","Sub-Junior","IV","Junior","V","Junior",0)</f>
        <v>0</v>
      </c>
      <c r="J244" s="126"/>
      <c r="K244" s="126"/>
      <c r="L244" s="38"/>
      <c r="M244" s="3"/>
      <c r="N244" s="4">
        <f t="shared" si="6"/>
        <v>0</v>
      </c>
    </row>
    <row r="245" spans="2:14" ht="18" customHeight="1" x14ac:dyDescent="0.3">
      <c r="B245" s="16">
        <f t="shared" si="7"/>
        <v>240</v>
      </c>
      <c r="C245" s="45"/>
      <c r="D245" s="2"/>
      <c r="E245" s="3"/>
      <c r="F245" s="3"/>
      <c r="G245" s="3"/>
      <c r="H245" s="3"/>
      <c r="I245" s="39" cm="1">
        <f t="array" ref="I245">_xlfn.SWITCH(E245,"I","Sub-Junior","II","Sub-Junior", "III","Sub-Junior","IV","Junior","V","Junior",0)</f>
        <v>0</v>
      </c>
      <c r="J245" s="126"/>
      <c r="K245" s="126"/>
      <c r="L245" s="38"/>
      <c r="M245" s="3"/>
      <c r="N245" s="4">
        <f t="shared" si="6"/>
        <v>0</v>
      </c>
    </row>
    <row r="246" spans="2:14" ht="18" customHeight="1" x14ac:dyDescent="0.3">
      <c r="B246" s="16">
        <f t="shared" si="7"/>
        <v>241</v>
      </c>
      <c r="C246" s="45"/>
      <c r="D246" s="2"/>
      <c r="E246" s="3"/>
      <c r="F246" s="3"/>
      <c r="G246" s="3"/>
      <c r="H246" s="3"/>
      <c r="I246" s="39" cm="1">
        <f t="array" ref="I246">_xlfn.SWITCH(E246,"I","Sub-Junior","II","Sub-Junior", "III","Sub-Junior","IV","Junior","V","Junior",0)</f>
        <v>0</v>
      </c>
      <c r="J246" s="126"/>
      <c r="K246" s="126"/>
      <c r="L246" s="38"/>
      <c r="M246" s="3"/>
      <c r="N246" s="4">
        <f t="shared" si="6"/>
        <v>0</v>
      </c>
    </row>
    <row r="247" spans="2:14" ht="18" customHeight="1" x14ac:dyDescent="0.3">
      <c r="B247" s="16">
        <f t="shared" si="7"/>
        <v>242</v>
      </c>
      <c r="C247" s="45"/>
      <c r="D247" s="2"/>
      <c r="E247" s="3"/>
      <c r="F247" s="3"/>
      <c r="G247" s="3"/>
      <c r="H247" s="3"/>
      <c r="I247" s="39" cm="1">
        <f t="array" ref="I247">_xlfn.SWITCH(E247,"I","Sub-Junior","II","Sub-Junior", "III","Sub-Junior","IV","Junior","V","Junior",0)</f>
        <v>0</v>
      </c>
      <c r="J247" s="126"/>
      <c r="K247" s="126"/>
      <c r="L247" s="38"/>
      <c r="M247" s="3"/>
      <c r="N247" s="4">
        <f t="shared" si="6"/>
        <v>0</v>
      </c>
    </row>
    <row r="248" spans="2:14" ht="18" customHeight="1" x14ac:dyDescent="0.3">
      <c r="B248" s="16">
        <f t="shared" si="7"/>
        <v>243</v>
      </c>
      <c r="C248" s="45"/>
      <c r="D248" s="2"/>
      <c r="E248" s="3"/>
      <c r="F248" s="3"/>
      <c r="G248" s="3"/>
      <c r="H248" s="3"/>
      <c r="I248" s="39" cm="1">
        <f t="array" ref="I248">_xlfn.SWITCH(E248,"I","Sub-Junior","II","Sub-Junior", "III","Sub-Junior","IV","Junior","V","Junior",0)</f>
        <v>0</v>
      </c>
      <c r="J248" s="126"/>
      <c r="K248" s="126"/>
      <c r="L248" s="38"/>
      <c r="M248" s="3"/>
      <c r="N248" s="4">
        <f t="shared" si="6"/>
        <v>0</v>
      </c>
    </row>
    <row r="249" spans="2:14" ht="18" customHeight="1" x14ac:dyDescent="0.3">
      <c r="B249" s="16">
        <f t="shared" si="7"/>
        <v>244</v>
      </c>
      <c r="C249" s="45"/>
      <c r="D249" s="2"/>
      <c r="E249" s="3"/>
      <c r="F249" s="3"/>
      <c r="G249" s="3"/>
      <c r="H249" s="3"/>
      <c r="I249" s="39" cm="1">
        <f t="array" ref="I249">_xlfn.SWITCH(E249,"I","Sub-Junior","II","Sub-Junior", "III","Sub-Junior","IV","Junior","V","Junior",0)</f>
        <v>0</v>
      </c>
      <c r="J249" s="126"/>
      <c r="K249" s="126"/>
      <c r="L249" s="38"/>
      <c r="M249" s="3"/>
      <c r="N249" s="4">
        <f t="shared" si="6"/>
        <v>0</v>
      </c>
    </row>
    <row r="250" spans="2:14" ht="18" customHeight="1" x14ac:dyDescent="0.3">
      <c r="B250" s="16">
        <f t="shared" si="7"/>
        <v>245</v>
      </c>
      <c r="C250" s="45"/>
      <c r="D250" s="2"/>
      <c r="E250" s="3"/>
      <c r="F250" s="3"/>
      <c r="G250" s="3"/>
      <c r="H250" s="3"/>
      <c r="I250" s="39" cm="1">
        <f t="array" ref="I250">_xlfn.SWITCH(E250,"I","Sub-Junior","II","Sub-Junior", "III","Sub-Junior","IV","Junior","V","Junior",0)</f>
        <v>0</v>
      </c>
      <c r="J250" s="126"/>
      <c r="K250" s="126"/>
      <c r="L250" s="38"/>
      <c r="M250" s="3"/>
      <c r="N250" s="4">
        <f t="shared" si="6"/>
        <v>0</v>
      </c>
    </row>
    <row r="251" spans="2:14" ht="18" customHeight="1" x14ac:dyDescent="0.3">
      <c r="B251" s="16">
        <f t="shared" si="7"/>
        <v>246</v>
      </c>
      <c r="C251" s="45"/>
      <c r="D251" s="2"/>
      <c r="E251" s="3"/>
      <c r="F251" s="3"/>
      <c r="G251" s="3"/>
      <c r="H251" s="3"/>
      <c r="I251" s="39" cm="1">
        <f t="array" ref="I251">_xlfn.SWITCH(E251,"I","Sub-Junior","II","Sub-Junior", "III","Sub-Junior","IV","Junior","V","Junior",0)</f>
        <v>0</v>
      </c>
      <c r="J251" s="126"/>
      <c r="K251" s="126"/>
      <c r="L251" s="38"/>
      <c r="M251" s="3"/>
      <c r="N251" s="4">
        <f t="shared" si="6"/>
        <v>0</v>
      </c>
    </row>
    <row r="252" spans="2:14" ht="18" customHeight="1" x14ac:dyDescent="0.3">
      <c r="B252" s="16">
        <f t="shared" si="7"/>
        <v>247</v>
      </c>
      <c r="C252" s="45"/>
      <c r="D252" s="2"/>
      <c r="E252" s="3"/>
      <c r="F252" s="3"/>
      <c r="G252" s="3"/>
      <c r="H252" s="3"/>
      <c r="I252" s="39" cm="1">
        <f t="array" ref="I252">_xlfn.SWITCH(E252,"I","Sub-Junior","II","Sub-Junior", "III","Sub-Junior","IV","Junior","V","Junior",0)</f>
        <v>0</v>
      </c>
      <c r="J252" s="126"/>
      <c r="K252" s="126"/>
      <c r="L252" s="38"/>
      <c r="M252" s="3"/>
      <c r="N252" s="4">
        <f t="shared" si="6"/>
        <v>0</v>
      </c>
    </row>
    <row r="253" spans="2:14" ht="18" customHeight="1" x14ac:dyDescent="0.3">
      <c r="B253" s="16">
        <f t="shared" si="7"/>
        <v>248</v>
      </c>
      <c r="C253" s="45"/>
      <c r="D253" s="2"/>
      <c r="E253" s="3"/>
      <c r="F253" s="3"/>
      <c r="G253" s="3"/>
      <c r="H253" s="3"/>
      <c r="I253" s="39" cm="1">
        <f t="array" ref="I253">_xlfn.SWITCH(E253,"I","Sub-Junior","II","Sub-Junior", "III","Sub-Junior","IV","Junior","V","Junior",0)</f>
        <v>0</v>
      </c>
      <c r="J253" s="126"/>
      <c r="K253" s="126"/>
      <c r="L253" s="38"/>
      <c r="M253" s="3"/>
      <c r="N253" s="4">
        <f t="shared" si="6"/>
        <v>0</v>
      </c>
    </row>
    <row r="254" spans="2:14" ht="18" customHeight="1" x14ac:dyDescent="0.3">
      <c r="B254" s="16">
        <f t="shared" si="7"/>
        <v>249</v>
      </c>
      <c r="C254" s="45"/>
      <c r="D254" s="2"/>
      <c r="E254" s="3"/>
      <c r="F254" s="3"/>
      <c r="G254" s="3"/>
      <c r="H254" s="3"/>
      <c r="I254" s="39" cm="1">
        <f t="array" ref="I254">_xlfn.SWITCH(E254,"I","Sub-Junior","II","Sub-Junior", "III","Sub-Junior","IV","Junior","V","Junior",0)</f>
        <v>0</v>
      </c>
      <c r="J254" s="126"/>
      <c r="K254" s="126"/>
      <c r="L254" s="38"/>
      <c r="M254" s="3"/>
      <c r="N254" s="4">
        <f t="shared" si="6"/>
        <v>0</v>
      </c>
    </row>
    <row r="255" spans="2:14" ht="18" customHeight="1" x14ac:dyDescent="0.3">
      <c r="B255" s="16">
        <f t="shared" si="7"/>
        <v>250</v>
      </c>
      <c r="C255" s="45"/>
      <c r="D255" s="2"/>
      <c r="E255" s="3"/>
      <c r="F255" s="3"/>
      <c r="G255" s="3"/>
      <c r="H255" s="3"/>
      <c r="I255" s="39" cm="1">
        <f t="array" ref="I255">_xlfn.SWITCH(E255,"I","Sub-Junior","II","Sub-Junior", "III","Sub-Junior","IV","Junior","V","Junior",0)</f>
        <v>0</v>
      </c>
      <c r="J255" s="126"/>
      <c r="K255" s="126"/>
      <c r="L255" s="38"/>
      <c r="M255" s="3"/>
      <c r="N255" s="4">
        <f t="shared" si="6"/>
        <v>0</v>
      </c>
    </row>
    <row r="256" spans="2:14" ht="18" customHeight="1" x14ac:dyDescent="0.3">
      <c r="B256" s="16">
        <f t="shared" si="7"/>
        <v>251</v>
      </c>
      <c r="C256" s="45"/>
      <c r="D256" s="2"/>
      <c r="E256" s="3"/>
      <c r="F256" s="3"/>
      <c r="G256" s="3"/>
      <c r="H256" s="3"/>
      <c r="I256" s="39" cm="1">
        <f t="array" ref="I256">_xlfn.SWITCH(E256,"I","Sub-Junior","II","Sub-Junior", "III","Sub-Junior","IV","Junior","V","Junior",0)</f>
        <v>0</v>
      </c>
      <c r="J256" s="126"/>
      <c r="K256" s="126"/>
      <c r="L256" s="38"/>
      <c r="M256" s="3"/>
      <c r="N256" s="4">
        <f t="shared" si="6"/>
        <v>0</v>
      </c>
    </row>
    <row r="257" spans="2:14" ht="18" customHeight="1" x14ac:dyDescent="0.3">
      <c r="B257" s="16">
        <f t="shared" si="7"/>
        <v>252</v>
      </c>
      <c r="C257" s="45"/>
      <c r="D257" s="2"/>
      <c r="E257" s="3"/>
      <c r="F257" s="3"/>
      <c r="G257" s="3"/>
      <c r="H257" s="3"/>
      <c r="I257" s="39" cm="1">
        <f t="array" ref="I257">_xlfn.SWITCH(E257,"I","Sub-Junior","II","Sub-Junior", "III","Sub-Junior","IV","Junior","V","Junior",0)</f>
        <v>0</v>
      </c>
      <c r="J257" s="126"/>
      <c r="K257" s="126"/>
      <c r="L257" s="38"/>
      <c r="M257" s="3"/>
      <c r="N257" s="4">
        <f t="shared" si="6"/>
        <v>0</v>
      </c>
    </row>
    <row r="258" spans="2:14" ht="18" customHeight="1" x14ac:dyDescent="0.3">
      <c r="B258" s="16">
        <f t="shared" si="7"/>
        <v>253</v>
      </c>
      <c r="C258" s="45"/>
      <c r="D258" s="2"/>
      <c r="E258" s="3"/>
      <c r="F258" s="3"/>
      <c r="G258" s="3"/>
      <c r="H258" s="3"/>
      <c r="I258" s="39" cm="1">
        <f t="array" ref="I258">_xlfn.SWITCH(E258,"I","Sub-Junior","II","Sub-Junior", "III","Sub-Junior","IV","Junior","V","Junior",0)</f>
        <v>0</v>
      </c>
      <c r="J258" s="126"/>
      <c r="K258" s="126"/>
      <c r="L258" s="38"/>
      <c r="M258" s="3"/>
      <c r="N258" s="4">
        <f t="shared" si="6"/>
        <v>0</v>
      </c>
    </row>
    <row r="259" spans="2:14" ht="18" customHeight="1" x14ac:dyDescent="0.3">
      <c r="B259" s="16">
        <f t="shared" si="7"/>
        <v>254</v>
      </c>
      <c r="C259" s="45"/>
      <c r="D259" s="2"/>
      <c r="E259" s="3"/>
      <c r="F259" s="3"/>
      <c r="G259" s="3"/>
      <c r="H259" s="3"/>
      <c r="I259" s="39" cm="1">
        <f t="array" ref="I259">_xlfn.SWITCH(E259,"I","Sub-Junior","II","Sub-Junior", "III","Sub-Junior","IV","Junior","V","Junior",0)</f>
        <v>0</v>
      </c>
      <c r="J259" s="126"/>
      <c r="K259" s="126"/>
      <c r="L259" s="38"/>
      <c r="M259" s="3"/>
      <c r="N259" s="4">
        <f t="shared" si="6"/>
        <v>0</v>
      </c>
    </row>
    <row r="260" spans="2:14" ht="18" customHeight="1" x14ac:dyDescent="0.3">
      <c r="B260" s="16">
        <f t="shared" si="7"/>
        <v>255</v>
      </c>
      <c r="C260" s="45"/>
      <c r="D260" s="2"/>
      <c r="E260" s="3"/>
      <c r="F260" s="3"/>
      <c r="G260" s="3"/>
      <c r="H260" s="3"/>
      <c r="I260" s="39" cm="1">
        <f t="array" ref="I260">_xlfn.SWITCH(E260,"I","Sub-Junior","II","Sub-Junior", "III","Sub-Junior","IV","Junior","V","Junior",0)</f>
        <v>0</v>
      </c>
      <c r="J260" s="126"/>
      <c r="K260" s="126"/>
      <c r="L260" s="38"/>
      <c r="M260" s="3"/>
      <c r="N260" s="4">
        <f t="shared" si="6"/>
        <v>0</v>
      </c>
    </row>
    <row r="261" spans="2:14" ht="18" customHeight="1" x14ac:dyDescent="0.3">
      <c r="B261" s="16">
        <f t="shared" si="7"/>
        <v>256</v>
      </c>
      <c r="C261" s="45"/>
      <c r="D261" s="2"/>
      <c r="E261" s="3"/>
      <c r="F261" s="3"/>
      <c r="G261" s="3"/>
      <c r="H261" s="3"/>
      <c r="I261" s="39" cm="1">
        <f t="array" ref="I261">_xlfn.SWITCH(E261,"I","Sub-Junior","II","Sub-Junior", "III","Sub-Junior","IV","Junior","V","Junior",0)</f>
        <v>0</v>
      </c>
      <c r="J261" s="126"/>
      <c r="K261" s="126"/>
      <c r="L261" s="38"/>
      <c r="M261" s="3"/>
      <c r="N261" s="4">
        <f t="shared" si="6"/>
        <v>0</v>
      </c>
    </row>
    <row r="262" spans="2:14" ht="18" customHeight="1" x14ac:dyDescent="0.3">
      <c r="B262" s="16">
        <f t="shared" si="7"/>
        <v>257</v>
      </c>
      <c r="C262" s="45"/>
      <c r="D262" s="2"/>
      <c r="E262" s="3"/>
      <c r="F262" s="3"/>
      <c r="G262" s="3"/>
      <c r="H262" s="3"/>
      <c r="I262" s="39" cm="1">
        <f t="array" ref="I262">_xlfn.SWITCH(E262,"I","Sub-Junior","II","Sub-Junior", "III","Sub-Junior","IV","Junior","V","Junior",0)</f>
        <v>0</v>
      </c>
      <c r="J262" s="126"/>
      <c r="K262" s="126"/>
      <c r="L262" s="38"/>
      <c r="M262" s="3"/>
      <c r="N262" s="4">
        <f t="shared" si="6"/>
        <v>0</v>
      </c>
    </row>
    <row r="263" spans="2:14" ht="18" customHeight="1" x14ac:dyDescent="0.3">
      <c r="B263" s="16">
        <f t="shared" si="7"/>
        <v>258</v>
      </c>
      <c r="C263" s="45"/>
      <c r="D263" s="2"/>
      <c r="E263" s="3"/>
      <c r="F263" s="3"/>
      <c r="G263" s="3"/>
      <c r="H263" s="3"/>
      <c r="I263" s="39" cm="1">
        <f t="array" ref="I263">_xlfn.SWITCH(E263,"I","Sub-Junior","II","Sub-Junior", "III","Sub-Junior","IV","Junior","V","Junior",0)</f>
        <v>0</v>
      </c>
      <c r="J263" s="126"/>
      <c r="K263" s="126"/>
      <c r="L263" s="38"/>
      <c r="M263" s="3"/>
      <c r="N263" s="4">
        <f t="shared" ref="N263:N326" si="8">IF(M263="Printed book",230,IF(M263="E-book",155,0))</f>
        <v>0</v>
      </c>
    </row>
    <row r="264" spans="2:14" ht="18" customHeight="1" x14ac:dyDescent="0.3">
      <c r="B264" s="16">
        <f t="shared" ref="B264:B327" si="9">B263+1</f>
        <v>259</v>
      </c>
      <c r="C264" s="45"/>
      <c r="D264" s="2"/>
      <c r="E264" s="3"/>
      <c r="F264" s="3"/>
      <c r="G264" s="3"/>
      <c r="H264" s="3"/>
      <c r="I264" s="39" cm="1">
        <f t="array" ref="I264">_xlfn.SWITCH(E264,"I","Sub-Junior","II","Sub-Junior", "III","Sub-Junior","IV","Junior","V","Junior",0)</f>
        <v>0</v>
      </c>
      <c r="J264" s="126"/>
      <c r="K264" s="126"/>
      <c r="L264" s="38"/>
      <c r="M264" s="3"/>
      <c r="N264" s="4">
        <f t="shared" si="8"/>
        <v>0</v>
      </c>
    </row>
    <row r="265" spans="2:14" ht="18" customHeight="1" x14ac:dyDescent="0.3">
      <c r="B265" s="16">
        <f t="shared" si="9"/>
        <v>260</v>
      </c>
      <c r="C265" s="45"/>
      <c r="D265" s="2"/>
      <c r="E265" s="3"/>
      <c r="F265" s="3"/>
      <c r="G265" s="3"/>
      <c r="H265" s="3"/>
      <c r="I265" s="39" cm="1">
        <f t="array" ref="I265">_xlfn.SWITCH(E265,"I","Sub-Junior","II","Sub-Junior", "III","Sub-Junior","IV","Junior","V","Junior",0)</f>
        <v>0</v>
      </c>
      <c r="J265" s="126"/>
      <c r="K265" s="126"/>
      <c r="L265" s="38"/>
      <c r="M265" s="3"/>
      <c r="N265" s="4">
        <f t="shared" si="8"/>
        <v>0</v>
      </c>
    </row>
    <row r="266" spans="2:14" ht="18" customHeight="1" x14ac:dyDescent="0.3">
      <c r="B266" s="16">
        <f t="shared" si="9"/>
        <v>261</v>
      </c>
      <c r="C266" s="45"/>
      <c r="D266" s="2"/>
      <c r="E266" s="3"/>
      <c r="F266" s="3"/>
      <c r="G266" s="3"/>
      <c r="H266" s="3"/>
      <c r="I266" s="39" cm="1">
        <f t="array" ref="I266">_xlfn.SWITCH(E266,"I","Sub-Junior","II","Sub-Junior", "III","Sub-Junior","IV","Junior","V","Junior",0)</f>
        <v>0</v>
      </c>
      <c r="J266" s="126"/>
      <c r="K266" s="126"/>
      <c r="L266" s="38"/>
      <c r="M266" s="3"/>
      <c r="N266" s="4">
        <f t="shared" si="8"/>
        <v>0</v>
      </c>
    </row>
    <row r="267" spans="2:14" ht="18" customHeight="1" x14ac:dyDescent="0.3">
      <c r="B267" s="16">
        <f t="shared" si="9"/>
        <v>262</v>
      </c>
      <c r="C267" s="45"/>
      <c r="D267" s="2"/>
      <c r="E267" s="3"/>
      <c r="F267" s="3"/>
      <c r="G267" s="3"/>
      <c r="H267" s="3"/>
      <c r="I267" s="39" cm="1">
        <f t="array" ref="I267">_xlfn.SWITCH(E267,"I","Sub-Junior","II","Sub-Junior", "III","Sub-Junior","IV","Junior","V","Junior",0)</f>
        <v>0</v>
      </c>
      <c r="J267" s="126"/>
      <c r="K267" s="126"/>
      <c r="L267" s="38"/>
      <c r="M267" s="3"/>
      <c r="N267" s="4">
        <f t="shared" si="8"/>
        <v>0</v>
      </c>
    </row>
    <row r="268" spans="2:14" ht="18" customHeight="1" x14ac:dyDescent="0.3">
      <c r="B268" s="16">
        <f t="shared" si="9"/>
        <v>263</v>
      </c>
      <c r="C268" s="45"/>
      <c r="D268" s="2"/>
      <c r="E268" s="3"/>
      <c r="F268" s="3"/>
      <c r="G268" s="3"/>
      <c r="H268" s="3"/>
      <c r="I268" s="39" cm="1">
        <f t="array" ref="I268">_xlfn.SWITCH(E268,"I","Sub-Junior","II","Sub-Junior", "III","Sub-Junior","IV","Junior","V","Junior",0)</f>
        <v>0</v>
      </c>
      <c r="J268" s="126"/>
      <c r="K268" s="126"/>
      <c r="L268" s="38"/>
      <c r="M268" s="3"/>
      <c r="N268" s="4">
        <f t="shared" si="8"/>
        <v>0</v>
      </c>
    </row>
    <row r="269" spans="2:14" ht="18" customHeight="1" x14ac:dyDescent="0.3">
      <c r="B269" s="16">
        <f t="shared" si="9"/>
        <v>264</v>
      </c>
      <c r="C269" s="45"/>
      <c r="D269" s="2"/>
      <c r="E269" s="3"/>
      <c r="F269" s="3"/>
      <c r="G269" s="3"/>
      <c r="H269" s="3"/>
      <c r="I269" s="39" cm="1">
        <f t="array" ref="I269">_xlfn.SWITCH(E269,"I","Sub-Junior","II","Sub-Junior", "III","Sub-Junior","IV","Junior","V","Junior",0)</f>
        <v>0</v>
      </c>
      <c r="J269" s="126"/>
      <c r="K269" s="126"/>
      <c r="L269" s="38"/>
      <c r="M269" s="3"/>
      <c r="N269" s="4">
        <f t="shared" si="8"/>
        <v>0</v>
      </c>
    </row>
    <row r="270" spans="2:14" ht="18" customHeight="1" x14ac:dyDescent="0.3">
      <c r="B270" s="16">
        <f t="shared" si="9"/>
        <v>265</v>
      </c>
      <c r="C270" s="45"/>
      <c r="D270" s="2"/>
      <c r="E270" s="3"/>
      <c r="F270" s="3"/>
      <c r="G270" s="3"/>
      <c r="H270" s="3"/>
      <c r="I270" s="39" cm="1">
        <f t="array" ref="I270">_xlfn.SWITCH(E270,"I","Sub-Junior","II","Sub-Junior", "III","Sub-Junior","IV","Junior","V","Junior",0)</f>
        <v>0</v>
      </c>
      <c r="J270" s="126"/>
      <c r="K270" s="126"/>
      <c r="L270" s="38"/>
      <c r="M270" s="3"/>
      <c r="N270" s="4">
        <f t="shared" si="8"/>
        <v>0</v>
      </c>
    </row>
    <row r="271" spans="2:14" ht="18" customHeight="1" x14ac:dyDescent="0.3">
      <c r="B271" s="16">
        <f t="shared" si="9"/>
        <v>266</v>
      </c>
      <c r="C271" s="45"/>
      <c r="D271" s="2"/>
      <c r="E271" s="3"/>
      <c r="F271" s="3"/>
      <c r="G271" s="3"/>
      <c r="H271" s="3"/>
      <c r="I271" s="39" cm="1">
        <f t="array" ref="I271">_xlfn.SWITCH(E271,"I","Sub-Junior","II","Sub-Junior", "III","Sub-Junior","IV","Junior","V","Junior",0)</f>
        <v>0</v>
      </c>
      <c r="J271" s="126"/>
      <c r="K271" s="126"/>
      <c r="L271" s="38"/>
      <c r="M271" s="3"/>
      <c r="N271" s="4">
        <f t="shared" si="8"/>
        <v>0</v>
      </c>
    </row>
    <row r="272" spans="2:14" ht="18" customHeight="1" x14ac:dyDescent="0.3">
      <c r="B272" s="16">
        <f t="shared" si="9"/>
        <v>267</v>
      </c>
      <c r="C272" s="45"/>
      <c r="D272" s="2"/>
      <c r="E272" s="3"/>
      <c r="F272" s="3"/>
      <c r="G272" s="3"/>
      <c r="H272" s="3"/>
      <c r="I272" s="39" cm="1">
        <f t="array" ref="I272">_xlfn.SWITCH(E272,"I","Sub-Junior","II","Sub-Junior", "III","Sub-Junior","IV","Junior","V","Junior",0)</f>
        <v>0</v>
      </c>
      <c r="J272" s="126"/>
      <c r="K272" s="126"/>
      <c r="L272" s="38"/>
      <c r="M272" s="3"/>
      <c r="N272" s="4">
        <f t="shared" si="8"/>
        <v>0</v>
      </c>
    </row>
    <row r="273" spans="2:14" ht="18" customHeight="1" x14ac:dyDescent="0.3">
      <c r="B273" s="16">
        <f t="shared" si="9"/>
        <v>268</v>
      </c>
      <c r="C273" s="45"/>
      <c r="D273" s="2"/>
      <c r="E273" s="3"/>
      <c r="F273" s="3"/>
      <c r="G273" s="3"/>
      <c r="H273" s="3"/>
      <c r="I273" s="39" cm="1">
        <f t="array" ref="I273">_xlfn.SWITCH(E273,"I","Sub-Junior","II","Sub-Junior", "III","Sub-Junior","IV","Junior","V","Junior",0)</f>
        <v>0</v>
      </c>
      <c r="J273" s="126"/>
      <c r="K273" s="126"/>
      <c r="L273" s="38"/>
      <c r="M273" s="3"/>
      <c r="N273" s="4">
        <f t="shared" si="8"/>
        <v>0</v>
      </c>
    </row>
    <row r="274" spans="2:14" ht="18" customHeight="1" x14ac:dyDescent="0.3">
      <c r="B274" s="16">
        <f t="shared" si="9"/>
        <v>269</v>
      </c>
      <c r="C274" s="45"/>
      <c r="D274" s="2"/>
      <c r="E274" s="3"/>
      <c r="F274" s="3"/>
      <c r="G274" s="3"/>
      <c r="H274" s="3"/>
      <c r="I274" s="39" cm="1">
        <f t="array" ref="I274">_xlfn.SWITCH(E274,"I","Sub-Junior","II","Sub-Junior", "III","Sub-Junior","IV","Junior","V","Junior",0)</f>
        <v>0</v>
      </c>
      <c r="J274" s="126"/>
      <c r="K274" s="126"/>
      <c r="L274" s="38"/>
      <c r="M274" s="3"/>
      <c r="N274" s="4">
        <f t="shared" si="8"/>
        <v>0</v>
      </c>
    </row>
    <row r="275" spans="2:14" ht="18" customHeight="1" x14ac:dyDescent="0.3">
      <c r="B275" s="16">
        <f t="shared" si="9"/>
        <v>270</v>
      </c>
      <c r="C275" s="45"/>
      <c r="D275" s="2"/>
      <c r="E275" s="3"/>
      <c r="F275" s="3"/>
      <c r="G275" s="3"/>
      <c r="H275" s="3"/>
      <c r="I275" s="39" cm="1">
        <f t="array" ref="I275">_xlfn.SWITCH(E275,"I","Sub-Junior","II","Sub-Junior", "III","Sub-Junior","IV","Junior","V","Junior",0)</f>
        <v>0</v>
      </c>
      <c r="J275" s="126"/>
      <c r="K275" s="126"/>
      <c r="L275" s="38"/>
      <c r="M275" s="3"/>
      <c r="N275" s="4">
        <f t="shared" si="8"/>
        <v>0</v>
      </c>
    </row>
    <row r="276" spans="2:14" ht="18" customHeight="1" x14ac:dyDescent="0.3">
      <c r="B276" s="16">
        <f t="shared" si="9"/>
        <v>271</v>
      </c>
      <c r="C276" s="45"/>
      <c r="D276" s="2"/>
      <c r="E276" s="3"/>
      <c r="F276" s="3"/>
      <c r="G276" s="3"/>
      <c r="H276" s="3"/>
      <c r="I276" s="39" cm="1">
        <f t="array" ref="I276">_xlfn.SWITCH(E276,"I","Sub-Junior","II","Sub-Junior", "III","Sub-Junior","IV","Junior","V","Junior",0)</f>
        <v>0</v>
      </c>
      <c r="J276" s="126"/>
      <c r="K276" s="126"/>
      <c r="L276" s="38"/>
      <c r="M276" s="3"/>
      <c r="N276" s="4">
        <f t="shared" si="8"/>
        <v>0</v>
      </c>
    </row>
    <row r="277" spans="2:14" ht="18" customHeight="1" x14ac:dyDescent="0.3">
      <c r="B277" s="16">
        <f t="shared" si="9"/>
        <v>272</v>
      </c>
      <c r="C277" s="45"/>
      <c r="D277" s="2"/>
      <c r="E277" s="3"/>
      <c r="F277" s="3"/>
      <c r="G277" s="3"/>
      <c r="H277" s="3"/>
      <c r="I277" s="39" cm="1">
        <f t="array" ref="I277">_xlfn.SWITCH(E277,"I","Sub-Junior","II","Sub-Junior", "III","Sub-Junior","IV","Junior","V","Junior",0)</f>
        <v>0</v>
      </c>
      <c r="J277" s="126"/>
      <c r="K277" s="126"/>
      <c r="L277" s="38"/>
      <c r="M277" s="3"/>
      <c r="N277" s="4">
        <f t="shared" si="8"/>
        <v>0</v>
      </c>
    </row>
    <row r="278" spans="2:14" ht="18" customHeight="1" x14ac:dyDescent="0.3">
      <c r="B278" s="16">
        <f t="shared" si="9"/>
        <v>273</v>
      </c>
      <c r="C278" s="45"/>
      <c r="D278" s="2"/>
      <c r="E278" s="3"/>
      <c r="F278" s="3"/>
      <c r="G278" s="3"/>
      <c r="H278" s="3"/>
      <c r="I278" s="39" cm="1">
        <f t="array" ref="I278">_xlfn.SWITCH(E278,"I","Sub-Junior","II","Sub-Junior", "III","Sub-Junior","IV","Junior","V","Junior",0)</f>
        <v>0</v>
      </c>
      <c r="J278" s="126"/>
      <c r="K278" s="126"/>
      <c r="L278" s="38"/>
      <c r="M278" s="3"/>
      <c r="N278" s="4">
        <f t="shared" si="8"/>
        <v>0</v>
      </c>
    </row>
    <row r="279" spans="2:14" ht="18" customHeight="1" x14ac:dyDescent="0.3">
      <c r="B279" s="16">
        <f t="shared" si="9"/>
        <v>274</v>
      </c>
      <c r="C279" s="45"/>
      <c r="D279" s="2"/>
      <c r="E279" s="3"/>
      <c r="F279" s="3"/>
      <c r="G279" s="3"/>
      <c r="H279" s="3"/>
      <c r="I279" s="39" cm="1">
        <f t="array" ref="I279">_xlfn.SWITCH(E279,"I","Sub-Junior","II","Sub-Junior", "III","Sub-Junior","IV","Junior","V","Junior",0)</f>
        <v>0</v>
      </c>
      <c r="J279" s="126"/>
      <c r="K279" s="126"/>
      <c r="L279" s="38"/>
      <c r="M279" s="3"/>
      <c r="N279" s="4">
        <f t="shared" si="8"/>
        <v>0</v>
      </c>
    </row>
    <row r="280" spans="2:14" ht="18" customHeight="1" x14ac:dyDescent="0.3">
      <c r="B280" s="16">
        <f t="shared" si="9"/>
        <v>275</v>
      </c>
      <c r="C280" s="45"/>
      <c r="D280" s="2"/>
      <c r="E280" s="3"/>
      <c r="F280" s="3"/>
      <c r="G280" s="3"/>
      <c r="H280" s="3"/>
      <c r="I280" s="39" cm="1">
        <f t="array" ref="I280">_xlfn.SWITCH(E280,"I","Sub-Junior","II","Sub-Junior", "III","Sub-Junior","IV","Junior","V","Junior",0)</f>
        <v>0</v>
      </c>
      <c r="J280" s="126"/>
      <c r="K280" s="126"/>
      <c r="L280" s="38"/>
      <c r="M280" s="3"/>
      <c r="N280" s="4">
        <f t="shared" si="8"/>
        <v>0</v>
      </c>
    </row>
    <row r="281" spans="2:14" ht="18" customHeight="1" x14ac:dyDescent="0.3">
      <c r="B281" s="16">
        <f t="shared" si="9"/>
        <v>276</v>
      </c>
      <c r="C281" s="45"/>
      <c r="D281" s="2"/>
      <c r="E281" s="3"/>
      <c r="F281" s="3"/>
      <c r="G281" s="3"/>
      <c r="H281" s="3"/>
      <c r="I281" s="39" cm="1">
        <f t="array" ref="I281">_xlfn.SWITCH(E281,"I","Sub-Junior","II","Sub-Junior", "III","Sub-Junior","IV","Junior","V","Junior",0)</f>
        <v>0</v>
      </c>
      <c r="J281" s="126"/>
      <c r="K281" s="126"/>
      <c r="L281" s="38"/>
      <c r="M281" s="3"/>
      <c r="N281" s="4">
        <f t="shared" si="8"/>
        <v>0</v>
      </c>
    </row>
    <row r="282" spans="2:14" ht="18" customHeight="1" x14ac:dyDescent="0.3">
      <c r="B282" s="16">
        <f t="shared" si="9"/>
        <v>277</v>
      </c>
      <c r="C282" s="45"/>
      <c r="D282" s="2"/>
      <c r="E282" s="3"/>
      <c r="F282" s="3"/>
      <c r="G282" s="3"/>
      <c r="H282" s="3"/>
      <c r="I282" s="39" cm="1">
        <f t="array" ref="I282">_xlfn.SWITCH(E282,"I","Sub-Junior","II","Sub-Junior", "III","Sub-Junior","IV","Junior","V","Junior",0)</f>
        <v>0</v>
      </c>
      <c r="J282" s="126"/>
      <c r="K282" s="126"/>
      <c r="L282" s="38"/>
      <c r="M282" s="3"/>
      <c r="N282" s="4">
        <f t="shared" si="8"/>
        <v>0</v>
      </c>
    </row>
    <row r="283" spans="2:14" ht="18" customHeight="1" x14ac:dyDescent="0.3">
      <c r="B283" s="16">
        <f t="shared" si="9"/>
        <v>278</v>
      </c>
      <c r="C283" s="45"/>
      <c r="D283" s="2"/>
      <c r="E283" s="3"/>
      <c r="F283" s="3"/>
      <c r="G283" s="3"/>
      <c r="H283" s="3"/>
      <c r="I283" s="39" cm="1">
        <f t="array" ref="I283">_xlfn.SWITCH(E283,"I","Sub-Junior","II","Sub-Junior", "III","Sub-Junior","IV","Junior","V","Junior",0)</f>
        <v>0</v>
      </c>
      <c r="J283" s="126"/>
      <c r="K283" s="126"/>
      <c r="L283" s="38"/>
      <c r="M283" s="3"/>
      <c r="N283" s="4">
        <f t="shared" si="8"/>
        <v>0</v>
      </c>
    </row>
    <row r="284" spans="2:14" ht="18" customHeight="1" x14ac:dyDescent="0.3">
      <c r="B284" s="16">
        <f t="shared" si="9"/>
        <v>279</v>
      </c>
      <c r="C284" s="45"/>
      <c r="D284" s="2"/>
      <c r="E284" s="3"/>
      <c r="F284" s="3"/>
      <c r="G284" s="3"/>
      <c r="H284" s="3"/>
      <c r="I284" s="39" cm="1">
        <f t="array" ref="I284">_xlfn.SWITCH(E284,"I","Sub-Junior","II","Sub-Junior", "III","Sub-Junior","IV","Junior","V","Junior",0)</f>
        <v>0</v>
      </c>
      <c r="J284" s="126"/>
      <c r="K284" s="126"/>
      <c r="L284" s="38"/>
      <c r="M284" s="3"/>
      <c r="N284" s="4">
        <f t="shared" si="8"/>
        <v>0</v>
      </c>
    </row>
    <row r="285" spans="2:14" ht="18" customHeight="1" x14ac:dyDescent="0.3">
      <c r="B285" s="16">
        <f t="shared" si="9"/>
        <v>280</v>
      </c>
      <c r="C285" s="45"/>
      <c r="D285" s="2"/>
      <c r="E285" s="3"/>
      <c r="F285" s="3"/>
      <c r="G285" s="3"/>
      <c r="H285" s="3"/>
      <c r="I285" s="39" cm="1">
        <f t="array" ref="I285">_xlfn.SWITCH(E285,"I","Sub-Junior","II","Sub-Junior", "III","Sub-Junior","IV","Junior","V","Junior",0)</f>
        <v>0</v>
      </c>
      <c r="J285" s="126"/>
      <c r="K285" s="126"/>
      <c r="L285" s="38"/>
      <c r="M285" s="3"/>
      <c r="N285" s="4">
        <f t="shared" si="8"/>
        <v>0</v>
      </c>
    </row>
    <row r="286" spans="2:14" ht="18" customHeight="1" x14ac:dyDescent="0.3">
      <c r="B286" s="16">
        <f t="shared" si="9"/>
        <v>281</v>
      </c>
      <c r="C286" s="45"/>
      <c r="D286" s="2"/>
      <c r="E286" s="3"/>
      <c r="F286" s="3"/>
      <c r="G286" s="3"/>
      <c r="H286" s="3"/>
      <c r="I286" s="39" cm="1">
        <f t="array" ref="I286">_xlfn.SWITCH(E286,"I","Sub-Junior","II","Sub-Junior", "III","Sub-Junior","IV","Junior","V","Junior",0)</f>
        <v>0</v>
      </c>
      <c r="J286" s="126"/>
      <c r="K286" s="126"/>
      <c r="L286" s="38"/>
      <c r="M286" s="3"/>
      <c r="N286" s="4">
        <f t="shared" si="8"/>
        <v>0</v>
      </c>
    </row>
    <row r="287" spans="2:14" ht="18" customHeight="1" x14ac:dyDescent="0.3">
      <c r="B287" s="16">
        <f t="shared" si="9"/>
        <v>282</v>
      </c>
      <c r="C287" s="45"/>
      <c r="D287" s="2"/>
      <c r="E287" s="3"/>
      <c r="F287" s="3"/>
      <c r="G287" s="3"/>
      <c r="H287" s="3"/>
      <c r="I287" s="39" cm="1">
        <f t="array" ref="I287">_xlfn.SWITCH(E287,"I","Sub-Junior","II","Sub-Junior", "III","Sub-Junior","IV","Junior","V","Junior",0)</f>
        <v>0</v>
      </c>
      <c r="J287" s="126"/>
      <c r="K287" s="126"/>
      <c r="L287" s="38"/>
      <c r="M287" s="3"/>
      <c r="N287" s="4">
        <f t="shared" si="8"/>
        <v>0</v>
      </c>
    </row>
    <row r="288" spans="2:14" ht="18" customHeight="1" x14ac:dyDescent="0.3">
      <c r="B288" s="16">
        <f t="shared" si="9"/>
        <v>283</v>
      </c>
      <c r="C288" s="45"/>
      <c r="D288" s="2"/>
      <c r="E288" s="3"/>
      <c r="F288" s="3"/>
      <c r="G288" s="3"/>
      <c r="H288" s="3"/>
      <c r="I288" s="39" cm="1">
        <f t="array" ref="I288">_xlfn.SWITCH(E288,"I","Sub-Junior","II","Sub-Junior", "III","Sub-Junior","IV","Junior","V","Junior",0)</f>
        <v>0</v>
      </c>
      <c r="J288" s="126"/>
      <c r="K288" s="126"/>
      <c r="L288" s="38"/>
      <c r="M288" s="3"/>
      <c r="N288" s="4">
        <f t="shared" si="8"/>
        <v>0</v>
      </c>
    </row>
    <row r="289" spans="2:14" ht="18" customHeight="1" x14ac:dyDescent="0.3">
      <c r="B289" s="16">
        <f t="shared" si="9"/>
        <v>284</v>
      </c>
      <c r="C289" s="45"/>
      <c r="D289" s="2"/>
      <c r="E289" s="3"/>
      <c r="F289" s="3"/>
      <c r="G289" s="3"/>
      <c r="H289" s="3"/>
      <c r="I289" s="39" cm="1">
        <f t="array" ref="I289">_xlfn.SWITCH(E289,"I","Sub-Junior","II","Sub-Junior", "III","Sub-Junior","IV","Junior","V","Junior",0)</f>
        <v>0</v>
      </c>
      <c r="J289" s="126"/>
      <c r="K289" s="126"/>
      <c r="L289" s="38"/>
      <c r="M289" s="3"/>
      <c r="N289" s="4">
        <f t="shared" si="8"/>
        <v>0</v>
      </c>
    </row>
    <row r="290" spans="2:14" ht="18" customHeight="1" x14ac:dyDescent="0.3">
      <c r="B290" s="16">
        <f t="shared" si="9"/>
        <v>285</v>
      </c>
      <c r="C290" s="45"/>
      <c r="D290" s="2"/>
      <c r="E290" s="3"/>
      <c r="F290" s="3"/>
      <c r="G290" s="3"/>
      <c r="H290" s="3"/>
      <c r="I290" s="39" cm="1">
        <f t="array" ref="I290">_xlfn.SWITCH(E290,"I","Sub-Junior","II","Sub-Junior", "III","Sub-Junior","IV","Junior","V","Junior",0)</f>
        <v>0</v>
      </c>
      <c r="J290" s="126"/>
      <c r="K290" s="126"/>
      <c r="L290" s="38"/>
      <c r="M290" s="3"/>
      <c r="N290" s="4">
        <f t="shared" si="8"/>
        <v>0</v>
      </c>
    </row>
    <row r="291" spans="2:14" ht="18" customHeight="1" x14ac:dyDescent="0.3">
      <c r="B291" s="16">
        <f t="shared" si="9"/>
        <v>286</v>
      </c>
      <c r="C291" s="45"/>
      <c r="D291" s="2"/>
      <c r="E291" s="3"/>
      <c r="F291" s="3"/>
      <c r="G291" s="3"/>
      <c r="H291" s="3"/>
      <c r="I291" s="39" cm="1">
        <f t="array" ref="I291">_xlfn.SWITCH(E291,"I","Sub-Junior","II","Sub-Junior", "III","Sub-Junior","IV","Junior","V","Junior",0)</f>
        <v>0</v>
      </c>
      <c r="J291" s="126"/>
      <c r="K291" s="126"/>
      <c r="L291" s="38"/>
      <c r="M291" s="3"/>
      <c r="N291" s="4">
        <f t="shared" si="8"/>
        <v>0</v>
      </c>
    </row>
    <row r="292" spans="2:14" ht="18" customHeight="1" x14ac:dyDescent="0.3">
      <c r="B292" s="16">
        <f t="shared" si="9"/>
        <v>287</v>
      </c>
      <c r="C292" s="45"/>
      <c r="D292" s="2"/>
      <c r="E292" s="3"/>
      <c r="F292" s="3"/>
      <c r="G292" s="3"/>
      <c r="H292" s="3"/>
      <c r="I292" s="39" cm="1">
        <f t="array" ref="I292">_xlfn.SWITCH(E292,"I","Sub-Junior","II","Sub-Junior", "III","Sub-Junior","IV","Junior","V","Junior",0)</f>
        <v>0</v>
      </c>
      <c r="J292" s="126"/>
      <c r="K292" s="126"/>
      <c r="L292" s="38"/>
      <c r="M292" s="3"/>
      <c r="N292" s="4">
        <f t="shared" si="8"/>
        <v>0</v>
      </c>
    </row>
    <row r="293" spans="2:14" ht="18" customHeight="1" x14ac:dyDescent="0.3">
      <c r="B293" s="16">
        <f t="shared" si="9"/>
        <v>288</v>
      </c>
      <c r="C293" s="45"/>
      <c r="D293" s="2"/>
      <c r="E293" s="3"/>
      <c r="F293" s="3"/>
      <c r="G293" s="3"/>
      <c r="H293" s="3"/>
      <c r="I293" s="39" cm="1">
        <f t="array" ref="I293">_xlfn.SWITCH(E293,"I","Sub-Junior","II","Sub-Junior", "III","Sub-Junior","IV","Junior","V","Junior",0)</f>
        <v>0</v>
      </c>
      <c r="J293" s="126"/>
      <c r="K293" s="126"/>
      <c r="L293" s="38"/>
      <c r="M293" s="3"/>
      <c r="N293" s="4">
        <f t="shared" si="8"/>
        <v>0</v>
      </c>
    </row>
    <row r="294" spans="2:14" ht="18" customHeight="1" x14ac:dyDescent="0.3">
      <c r="B294" s="16">
        <f t="shared" si="9"/>
        <v>289</v>
      </c>
      <c r="C294" s="45"/>
      <c r="D294" s="2"/>
      <c r="E294" s="3"/>
      <c r="F294" s="3"/>
      <c r="G294" s="3"/>
      <c r="H294" s="3"/>
      <c r="I294" s="39" cm="1">
        <f t="array" ref="I294">_xlfn.SWITCH(E294,"I","Sub-Junior","II","Sub-Junior", "III","Sub-Junior","IV","Junior","V","Junior",0)</f>
        <v>0</v>
      </c>
      <c r="J294" s="126"/>
      <c r="K294" s="126"/>
      <c r="L294" s="38"/>
      <c r="M294" s="3"/>
      <c r="N294" s="4">
        <f t="shared" si="8"/>
        <v>0</v>
      </c>
    </row>
    <row r="295" spans="2:14" ht="18" customHeight="1" x14ac:dyDescent="0.3">
      <c r="B295" s="16">
        <f t="shared" si="9"/>
        <v>290</v>
      </c>
      <c r="C295" s="45"/>
      <c r="D295" s="2"/>
      <c r="E295" s="3"/>
      <c r="F295" s="3"/>
      <c r="G295" s="3"/>
      <c r="H295" s="3"/>
      <c r="I295" s="39" cm="1">
        <f t="array" ref="I295">_xlfn.SWITCH(E295,"I","Sub-Junior","II","Sub-Junior", "III","Sub-Junior","IV","Junior","V","Junior",0)</f>
        <v>0</v>
      </c>
      <c r="J295" s="126"/>
      <c r="K295" s="126"/>
      <c r="L295" s="38"/>
      <c r="M295" s="3"/>
      <c r="N295" s="4">
        <f t="shared" si="8"/>
        <v>0</v>
      </c>
    </row>
    <row r="296" spans="2:14" ht="18" customHeight="1" x14ac:dyDescent="0.3">
      <c r="B296" s="16">
        <f t="shared" si="9"/>
        <v>291</v>
      </c>
      <c r="C296" s="45"/>
      <c r="D296" s="2"/>
      <c r="E296" s="3"/>
      <c r="F296" s="3"/>
      <c r="G296" s="3"/>
      <c r="H296" s="3"/>
      <c r="I296" s="39" cm="1">
        <f t="array" ref="I296">_xlfn.SWITCH(E296,"I","Sub-Junior","II","Sub-Junior", "III","Sub-Junior","IV","Junior","V","Junior",0)</f>
        <v>0</v>
      </c>
      <c r="J296" s="126"/>
      <c r="K296" s="126"/>
      <c r="L296" s="38"/>
      <c r="M296" s="3"/>
      <c r="N296" s="4">
        <f t="shared" si="8"/>
        <v>0</v>
      </c>
    </row>
    <row r="297" spans="2:14" ht="18" customHeight="1" x14ac:dyDescent="0.3">
      <c r="B297" s="16">
        <f t="shared" si="9"/>
        <v>292</v>
      </c>
      <c r="C297" s="45"/>
      <c r="D297" s="2"/>
      <c r="E297" s="3"/>
      <c r="F297" s="3"/>
      <c r="G297" s="3"/>
      <c r="H297" s="3"/>
      <c r="I297" s="39" cm="1">
        <f t="array" ref="I297">_xlfn.SWITCH(E297,"I","Sub-Junior","II","Sub-Junior", "III","Sub-Junior","IV","Junior","V","Junior",0)</f>
        <v>0</v>
      </c>
      <c r="J297" s="126"/>
      <c r="K297" s="126"/>
      <c r="L297" s="38"/>
      <c r="M297" s="3"/>
      <c r="N297" s="4">
        <f t="shared" si="8"/>
        <v>0</v>
      </c>
    </row>
    <row r="298" spans="2:14" ht="18" customHeight="1" x14ac:dyDescent="0.3">
      <c r="B298" s="16">
        <f t="shared" si="9"/>
        <v>293</v>
      </c>
      <c r="C298" s="45"/>
      <c r="D298" s="2"/>
      <c r="E298" s="3"/>
      <c r="F298" s="3"/>
      <c r="G298" s="3"/>
      <c r="H298" s="3"/>
      <c r="I298" s="39" cm="1">
        <f t="array" ref="I298">_xlfn.SWITCH(E298,"I","Sub-Junior","II","Sub-Junior", "III","Sub-Junior","IV","Junior","V","Junior",0)</f>
        <v>0</v>
      </c>
      <c r="J298" s="126"/>
      <c r="K298" s="126"/>
      <c r="L298" s="38"/>
      <c r="M298" s="3"/>
      <c r="N298" s="4">
        <f t="shared" si="8"/>
        <v>0</v>
      </c>
    </row>
    <row r="299" spans="2:14" ht="18" customHeight="1" x14ac:dyDescent="0.3">
      <c r="B299" s="16">
        <f t="shared" si="9"/>
        <v>294</v>
      </c>
      <c r="C299" s="45"/>
      <c r="D299" s="2"/>
      <c r="E299" s="3"/>
      <c r="F299" s="3"/>
      <c r="G299" s="3"/>
      <c r="H299" s="3"/>
      <c r="I299" s="39" cm="1">
        <f t="array" ref="I299">_xlfn.SWITCH(E299,"I","Sub-Junior","II","Sub-Junior", "III","Sub-Junior","IV","Junior","V","Junior",0)</f>
        <v>0</v>
      </c>
      <c r="J299" s="126"/>
      <c r="K299" s="126"/>
      <c r="L299" s="38"/>
      <c r="M299" s="3"/>
      <c r="N299" s="4">
        <f t="shared" si="8"/>
        <v>0</v>
      </c>
    </row>
    <row r="300" spans="2:14" ht="18" customHeight="1" x14ac:dyDescent="0.3">
      <c r="B300" s="16">
        <f t="shared" si="9"/>
        <v>295</v>
      </c>
      <c r="C300" s="45"/>
      <c r="D300" s="2"/>
      <c r="E300" s="3"/>
      <c r="F300" s="3"/>
      <c r="G300" s="3"/>
      <c r="H300" s="3"/>
      <c r="I300" s="39" cm="1">
        <f t="array" ref="I300">_xlfn.SWITCH(E300,"I","Sub-Junior","II","Sub-Junior", "III","Sub-Junior","IV","Junior","V","Junior",0)</f>
        <v>0</v>
      </c>
      <c r="J300" s="126"/>
      <c r="K300" s="126"/>
      <c r="L300" s="38"/>
      <c r="M300" s="3"/>
      <c r="N300" s="4">
        <f t="shared" si="8"/>
        <v>0</v>
      </c>
    </row>
    <row r="301" spans="2:14" ht="18" customHeight="1" x14ac:dyDescent="0.3">
      <c r="B301" s="16">
        <f t="shared" si="9"/>
        <v>296</v>
      </c>
      <c r="C301" s="45"/>
      <c r="D301" s="2"/>
      <c r="E301" s="3"/>
      <c r="F301" s="3"/>
      <c r="G301" s="3"/>
      <c r="H301" s="3"/>
      <c r="I301" s="39" cm="1">
        <f t="array" ref="I301">_xlfn.SWITCH(E301,"I","Sub-Junior","II","Sub-Junior", "III","Sub-Junior","IV","Junior","V","Junior",0)</f>
        <v>0</v>
      </c>
      <c r="J301" s="126"/>
      <c r="K301" s="126"/>
      <c r="L301" s="38"/>
      <c r="M301" s="3"/>
      <c r="N301" s="4">
        <f t="shared" si="8"/>
        <v>0</v>
      </c>
    </row>
    <row r="302" spans="2:14" ht="18" customHeight="1" x14ac:dyDescent="0.3">
      <c r="B302" s="16">
        <f t="shared" si="9"/>
        <v>297</v>
      </c>
      <c r="C302" s="45"/>
      <c r="D302" s="2"/>
      <c r="E302" s="3"/>
      <c r="F302" s="3"/>
      <c r="G302" s="3"/>
      <c r="H302" s="3"/>
      <c r="I302" s="39" cm="1">
        <f t="array" ref="I302">_xlfn.SWITCH(E302,"I","Sub-Junior","II","Sub-Junior", "III","Sub-Junior","IV","Junior","V","Junior",0)</f>
        <v>0</v>
      </c>
      <c r="J302" s="126"/>
      <c r="K302" s="126"/>
      <c r="L302" s="38"/>
      <c r="M302" s="3"/>
      <c r="N302" s="4">
        <f t="shared" si="8"/>
        <v>0</v>
      </c>
    </row>
    <row r="303" spans="2:14" ht="18" customHeight="1" x14ac:dyDescent="0.3">
      <c r="B303" s="16">
        <f t="shared" si="9"/>
        <v>298</v>
      </c>
      <c r="C303" s="45"/>
      <c r="D303" s="2"/>
      <c r="E303" s="3"/>
      <c r="F303" s="3"/>
      <c r="G303" s="3"/>
      <c r="H303" s="3"/>
      <c r="I303" s="39" cm="1">
        <f t="array" ref="I303">_xlfn.SWITCH(E303,"I","Sub-Junior","II","Sub-Junior", "III","Sub-Junior","IV","Junior","V","Junior",0)</f>
        <v>0</v>
      </c>
      <c r="J303" s="126"/>
      <c r="K303" s="126"/>
      <c r="L303" s="38"/>
      <c r="M303" s="3"/>
      <c r="N303" s="4">
        <f t="shared" si="8"/>
        <v>0</v>
      </c>
    </row>
    <row r="304" spans="2:14" ht="18" customHeight="1" x14ac:dyDescent="0.3">
      <c r="B304" s="16">
        <f t="shared" si="9"/>
        <v>299</v>
      </c>
      <c r="C304" s="45"/>
      <c r="D304" s="2"/>
      <c r="E304" s="3"/>
      <c r="F304" s="3"/>
      <c r="G304" s="3"/>
      <c r="H304" s="3"/>
      <c r="I304" s="39" cm="1">
        <f t="array" ref="I304">_xlfn.SWITCH(E304,"I","Sub-Junior","II","Sub-Junior", "III","Sub-Junior","IV","Junior","V","Junior",0)</f>
        <v>0</v>
      </c>
      <c r="J304" s="126"/>
      <c r="K304" s="126"/>
      <c r="L304" s="38"/>
      <c r="M304" s="3"/>
      <c r="N304" s="4">
        <f t="shared" si="8"/>
        <v>0</v>
      </c>
    </row>
    <row r="305" spans="2:14" ht="18" customHeight="1" x14ac:dyDescent="0.3">
      <c r="B305" s="16">
        <f t="shared" si="9"/>
        <v>300</v>
      </c>
      <c r="C305" s="45"/>
      <c r="D305" s="2"/>
      <c r="E305" s="3"/>
      <c r="F305" s="3"/>
      <c r="G305" s="3"/>
      <c r="H305" s="3"/>
      <c r="I305" s="39" cm="1">
        <f t="array" ref="I305">_xlfn.SWITCH(E305,"I","Sub-Junior","II","Sub-Junior", "III","Sub-Junior","IV","Junior","V","Junior",0)</f>
        <v>0</v>
      </c>
      <c r="J305" s="126"/>
      <c r="K305" s="126"/>
      <c r="L305" s="38"/>
      <c r="M305" s="3"/>
      <c r="N305" s="4">
        <f t="shared" si="8"/>
        <v>0</v>
      </c>
    </row>
    <row r="306" spans="2:14" ht="18" customHeight="1" x14ac:dyDescent="0.3">
      <c r="B306" s="16">
        <f t="shared" si="9"/>
        <v>301</v>
      </c>
      <c r="C306" s="45"/>
      <c r="D306" s="2"/>
      <c r="E306" s="3"/>
      <c r="F306" s="3"/>
      <c r="G306" s="3"/>
      <c r="H306" s="3"/>
      <c r="I306" s="39" cm="1">
        <f t="array" ref="I306">_xlfn.SWITCH(E306,"I","Sub-Junior","II","Sub-Junior", "III","Sub-Junior","IV","Junior","V","Junior",0)</f>
        <v>0</v>
      </c>
      <c r="J306" s="126"/>
      <c r="K306" s="126"/>
      <c r="L306" s="38"/>
      <c r="M306" s="3"/>
      <c r="N306" s="4">
        <f t="shared" si="8"/>
        <v>0</v>
      </c>
    </row>
    <row r="307" spans="2:14" ht="18" customHeight="1" x14ac:dyDescent="0.3">
      <c r="B307" s="16">
        <f t="shared" si="9"/>
        <v>302</v>
      </c>
      <c r="C307" s="45"/>
      <c r="D307" s="2"/>
      <c r="E307" s="3"/>
      <c r="F307" s="3"/>
      <c r="G307" s="3"/>
      <c r="H307" s="3"/>
      <c r="I307" s="39" cm="1">
        <f t="array" ref="I307">_xlfn.SWITCH(E307,"I","Sub-Junior","II","Sub-Junior", "III","Sub-Junior","IV","Junior","V","Junior",0)</f>
        <v>0</v>
      </c>
      <c r="J307" s="126"/>
      <c r="K307" s="126"/>
      <c r="L307" s="38"/>
      <c r="M307" s="3"/>
      <c r="N307" s="4">
        <f t="shared" si="8"/>
        <v>0</v>
      </c>
    </row>
    <row r="308" spans="2:14" ht="18" customHeight="1" x14ac:dyDescent="0.3">
      <c r="B308" s="16">
        <f t="shared" si="9"/>
        <v>303</v>
      </c>
      <c r="C308" s="45"/>
      <c r="D308" s="2"/>
      <c r="E308" s="3"/>
      <c r="F308" s="3"/>
      <c r="G308" s="3"/>
      <c r="H308" s="3"/>
      <c r="I308" s="39" cm="1">
        <f t="array" ref="I308">_xlfn.SWITCH(E308,"I","Sub-Junior","II","Sub-Junior", "III","Sub-Junior","IV","Junior","V","Junior",0)</f>
        <v>0</v>
      </c>
      <c r="J308" s="126"/>
      <c r="K308" s="126"/>
      <c r="L308" s="38"/>
      <c r="M308" s="3"/>
      <c r="N308" s="4">
        <f t="shared" si="8"/>
        <v>0</v>
      </c>
    </row>
    <row r="309" spans="2:14" ht="18" customHeight="1" x14ac:dyDescent="0.3">
      <c r="B309" s="16">
        <f t="shared" si="9"/>
        <v>304</v>
      </c>
      <c r="C309" s="45"/>
      <c r="D309" s="2"/>
      <c r="E309" s="3"/>
      <c r="F309" s="3"/>
      <c r="G309" s="3"/>
      <c r="H309" s="3"/>
      <c r="I309" s="39" cm="1">
        <f t="array" ref="I309">_xlfn.SWITCH(E309,"I","Sub-Junior","II","Sub-Junior", "III","Sub-Junior","IV","Junior","V","Junior",0)</f>
        <v>0</v>
      </c>
      <c r="J309" s="126"/>
      <c r="K309" s="126"/>
      <c r="L309" s="38"/>
      <c r="M309" s="3"/>
      <c r="N309" s="4">
        <f t="shared" si="8"/>
        <v>0</v>
      </c>
    </row>
    <row r="310" spans="2:14" ht="18" customHeight="1" x14ac:dyDescent="0.3">
      <c r="B310" s="16">
        <f t="shared" si="9"/>
        <v>305</v>
      </c>
      <c r="C310" s="45"/>
      <c r="D310" s="2"/>
      <c r="E310" s="3"/>
      <c r="F310" s="3"/>
      <c r="G310" s="3"/>
      <c r="H310" s="3"/>
      <c r="I310" s="39" cm="1">
        <f t="array" ref="I310">_xlfn.SWITCH(E310,"I","Sub-Junior","II","Sub-Junior", "III","Sub-Junior","IV","Junior","V","Junior",0)</f>
        <v>0</v>
      </c>
      <c r="J310" s="126"/>
      <c r="K310" s="126"/>
      <c r="L310" s="38"/>
      <c r="M310" s="3"/>
      <c r="N310" s="4">
        <f t="shared" si="8"/>
        <v>0</v>
      </c>
    </row>
    <row r="311" spans="2:14" ht="18" customHeight="1" x14ac:dyDescent="0.3">
      <c r="B311" s="16">
        <f t="shared" si="9"/>
        <v>306</v>
      </c>
      <c r="C311" s="45"/>
      <c r="D311" s="2"/>
      <c r="E311" s="3"/>
      <c r="F311" s="3"/>
      <c r="G311" s="3"/>
      <c r="H311" s="3"/>
      <c r="I311" s="39" cm="1">
        <f t="array" ref="I311">_xlfn.SWITCH(E311,"I","Sub-Junior","II","Sub-Junior", "III","Sub-Junior","IV","Junior","V","Junior",0)</f>
        <v>0</v>
      </c>
      <c r="J311" s="126"/>
      <c r="K311" s="126"/>
      <c r="L311" s="38"/>
      <c r="M311" s="3"/>
      <c r="N311" s="4">
        <f t="shared" si="8"/>
        <v>0</v>
      </c>
    </row>
    <row r="312" spans="2:14" ht="18" customHeight="1" x14ac:dyDescent="0.3">
      <c r="B312" s="16">
        <f t="shared" si="9"/>
        <v>307</v>
      </c>
      <c r="C312" s="45"/>
      <c r="D312" s="2"/>
      <c r="E312" s="3"/>
      <c r="F312" s="3"/>
      <c r="G312" s="3"/>
      <c r="H312" s="3"/>
      <c r="I312" s="39" cm="1">
        <f t="array" ref="I312">_xlfn.SWITCH(E312,"I","Sub-Junior","II","Sub-Junior", "III","Sub-Junior","IV","Junior","V","Junior",0)</f>
        <v>0</v>
      </c>
      <c r="J312" s="126"/>
      <c r="K312" s="126"/>
      <c r="L312" s="38"/>
      <c r="M312" s="3"/>
      <c r="N312" s="4">
        <f t="shared" si="8"/>
        <v>0</v>
      </c>
    </row>
    <row r="313" spans="2:14" ht="18" customHeight="1" x14ac:dyDescent="0.3">
      <c r="B313" s="16">
        <f t="shared" si="9"/>
        <v>308</v>
      </c>
      <c r="C313" s="45"/>
      <c r="D313" s="2"/>
      <c r="E313" s="3"/>
      <c r="F313" s="3"/>
      <c r="G313" s="3"/>
      <c r="H313" s="3"/>
      <c r="I313" s="39" cm="1">
        <f t="array" ref="I313">_xlfn.SWITCH(E313,"I","Sub-Junior","II","Sub-Junior", "III","Sub-Junior","IV","Junior","V","Junior",0)</f>
        <v>0</v>
      </c>
      <c r="J313" s="126"/>
      <c r="K313" s="126"/>
      <c r="L313" s="38"/>
      <c r="M313" s="3"/>
      <c r="N313" s="4">
        <f t="shared" si="8"/>
        <v>0</v>
      </c>
    </row>
    <row r="314" spans="2:14" ht="18" customHeight="1" x14ac:dyDescent="0.3">
      <c r="B314" s="16">
        <f t="shared" si="9"/>
        <v>309</v>
      </c>
      <c r="C314" s="45"/>
      <c r="D314" s="2"/>
      <c r="E314" s="3"/>
      <c r="F314" s="3"/>
      <c r="G314" s="3"/>
      <c r="H314" s="3"/>
      <c r="I314" s="39" cm="1">
        <f t="array" ref="I314">_xlfn.SWITCH(E314,"I","Sub-Junior","II","Sub-Junior", "III","Sub-Junior","IV","Junior","V","Junior",0)</f>
        <v>0</v>
      </c>
      <c r="J314" s="126"/>
      <c r="K314" s="126"/>
      <c r="L314" s="38"/>
      <c r="M314" s="3"/>
      <c r="N314" s="4">
        <f t="shared" si="8"/>
        <v>0</v>
      </c>
    </row>
    <row r="315" spans="2:14" ht="18" customHeight="1" x14ac:dyDescent="0.3">
      <c r="B315" s="16">
        <f t="shared" si="9"/>
        <v>310</v>
      </c>
      <c r="C315" s="45"/>
      <c r="D315" s="2"/>
      <c r="E315" s="3"/>
      <c r="F315" s="3"/>
      <c r="G315" s="3"/>
      <c r="H315" s="3"/>
      <c r="I315" s="39" cm="1">
        <f t="array" ref="I315">_xlfn.SWITCH(E315,"I","Sub-Junior","II","Sub-Junior", "III","Sub-Junior","IV","Junior","V","Junior",0)</f>
        <v>0</v>
      </c>
      <c r="J315" s="126"/>
      <c r="K315" s="126"/>
      <c r="L315" s="38"/>
      <c r="M315" s="3"/>
      <c r="N315" s="4">
        <f t="shared" si="8"/>
        <v>0</v>
      </c>
    </row>
    <row r="316" spans="2:14" ht="18" customHeight="1" x14ac:dyDescent="0.3">
      <c r="B316" s="16">
        <f t="shared" si="9"/>
        <v>311</v>
      </c>
      <c r="C316" s="45"/>
      <c r="D316" s="2"/>
      <c r="E316" s="3"/>
      <c r="F316" s="3"/>
      <c r="G316" s="3"/>
      <c r="H316" s="3"/>
      <c r="I316" s="39" cm="1">
        <f t="array" ref="I316">_xlfn.SWITCH(E316,"I","Sub-Junior","II","Sub-Junior", "III","Sub-Junior","IV","Junior","V","Junior",0)</f>
        <v>0</v>
      </c>
      <c r="J316" s="126"/>
      <c r="K316" s="126"/>
      <c r="L316" s="38"/>
      <c r="M316" s="3"/>
      <c r="N316" s="4">
        <f t="shared" si="8"/>
        <v>0</v>
      </c>
    </row>
    <row r="317" spans="2:14" ht="18" customHeight="1" x14ac:dyDescent="0.3">
      <c r="B317" s="16">
        <f t="shared" si="9"/>
        <v>312</v>
      </c>
      <c r="C317" s="45"/>
      <c r="D317" s="2"/>
      <c r="E317" s="3"/>
      <c r="F317" s="3"/>
      <c r="G317" s="3"/>
      <c r="H317" s="3"/>
      <c r="I317" s="39" cm="1">
        <f t="array" ref="I317">_xlfn.SWITCH(E317,"I","Sub-Junior","II","Sub-Junior", "III","Sub-Junior","IV","Junior","V","Junior",0)</f>
        <v>0</v>
      </c>
      <c r="J317" s="126"/>
      <c r="K317" s="126"/>
      <c r="L317" s="38"/>
      <c r="M317" s="3"/>
      <c r="N317" s="4">
        <f t="shared" si="8"/>
        <v>0</v>
      </c>
    </row>
    <row r="318" spans="2:14" ht="18" customHeight="1" x14ac:dyDescent="0.3">
      <c r="B318" s="16">
        <f t="shared" si="9"/>
        <v>313</v>
      </c>
      <c r="C318" s="45"/>
      <c r="D318" s="2"/>
      <c r="E318" s="3"/>
      <c r="F318" s="3"/>
      <c r="G318" s="3"/>
      <c r="H318" s="3"/>
      <c r="I318" s="39" cm="1">
        <f t="array" ref="I318">_xlfn.SWITCH(E318,"I","Sub-Junior","II","Sub-Junior", "III","Sub-Junior","IV","Junior","V","Junior",0)</f>
        <v>0</v>
      </c>
      <c r="J318" s="126"/>
      <c r="K318" s="126"/>
      <c r="L318" s="38"/>
      <c r="M318" s="3"/>
      <c r="N318" s="4">
        <f t="shared" si="8"/>
        <v>0</v>
      </c>
    </row>
    <row r="319" spans="2:14" ht="18" customHeight="1" x14ac:dyDescent="0.3">
      <c r="B319" s="16">
        <f t="shared" si="9"/>
        <v>314</v>
      </c>
      <c r="C319" s="45"/>
      <c r="D319" s="2"/>
      <c r="E319" s="3"/>
      <c r="F319" s="3"/>
      <c r="G319" s="3"/>
      <c r="H319" s="3"/>
      <c r="I319" s="39" cm="1">
        <f t="array" ref="I319">_xlfn.SWITCH(E319,"I","Sub-Junior","II","Sub-Junior", "III","Sub-Junior","IV","Junior","V","Junior",0)</f>
        <v>0</v>
      </c>
      <c r="J319" s="126"/>
      <c r="K319" s="126"/>
      <c r="L319" s="38"/>
      <c r="M319" s="3"/>
      <c r="N319" s="4">
        <f t="shared" si="8"/>
        <v>0</v>
      </c>
    </row>
    <row r="320" spans="2:14" ht="18" customHeight="1" x14ac:dyDescent="0.3">
      <c r="B320" s="16">
        <f t="shared" si="9"/>
        <v>315</v>
      </c>
      <c r="C320" s="45"/>
      <c r="D320" s="2"/>
      <c r="E320" s="3"/>
      <c r="F320" s="3"/>
      <c r="G320" s="3"/>
      <c r="H320" s="3"/>
      <c r="I320" s="39" cm="1">
        <f t="array" ref="I320">_xlfn.SWITCH(E320,"I","Sub-Junior","II","Sub-Junior", "III","Sub-Junior","IV","Junior","V","Junior",0)</f>
        <v>0</v>
      </c>
      <c r="J320" s="126"/>
      <c r="K320" s="126"/>
      <c r="L320" s="38"/>
      <c r="M320" s="3"/>
      <c r="N320" s="4">
        <f t="shared" si="8"/>
        <v>0</v>
      </c>
    </row>
    <row r="321" spans="2:14" ht="18" customHeight="1" x14ac:dyDescent="0.3">
      <c r="B321" s="16">
        <f t="shared" si="9"/>
        <v>316</v>
      </c>
      <c r="C321" s="45"/>
      <c r="D321" s="2"/>
      <c r="E321" s="3"/>
      <c r="F321" s="3"/>
      <c r="G321" s="3"/>
      <c r="H321" s="3"/>
      <c r="I321" s="39" cm="1">
        <f t="array" ref="I321">_xlfn.SWITCH(E321,"I","Sub-Junior","II","Sub-Junior", "III","Sub-Junior","IV","Junior","V","Junior",0)</f>
        <v>0</v>
      </c>
      <c r="J321" s="126"/>
      <c r="K321" s="126"/>
      <c r="L321" s="38"/>
      <c r="M321" s="3"/>
      <c r="N321" s="4">
        <f t="shared" si="8"/>
        <v>0</v>
      </c>
    </row>
    <row r="322" spans="2:14" ht="18" customHeight="1" x14ac:dyDescent="0.3">
      <c r="B322" s="16">
        <f t="shared" si="9"/>
        <v>317</v>
      </c>
      <c r="C322" s="45"/>
      <c r="D322" s="2"/>
      <c r="E322" s="3"/>
      <c r="F322" s="3"/>
      <c r="G322" s="3"/>
      <c r="H322" s="3"/>
      <c r="I322" s="39" cm="1">
        <f t="array" ref="I322">_xlfn.SWITCH(E322,"I","Sub-Junior","II","Sub-Junior", "III","Sub-Junior","IV","Junior","V","Junior",0)</f>
        <v>0</v>
      </c>
      <c r="J322" s="126"/>
      <c r="K322" s="126"/>
      <c r="L322" s="38"/>
      <c r="M322" s="3"/>
      <c r="N322" s="4">
        <f t="shared" si="8"/>
        <v>0</v>
      </c>
    </row>
    <row r="323" spans="2:14" ht="18" customHeight="1" x14ac:dyDescent="0.3">
      <c r="B323" s="16">
        <f t="shared" si="9"/>
        <v>318</v>
      </c>
      <c r="C323" s="45"/>
      <c r="D323" s="2"/>
      <c r="E323" s="3"/>
      <c r="F323" s="3"/>
      <c r="G323" s="3"/>
      <c r="H323" s="3"/>
      <c r="I323" s="39" cm="1">
        <f t="array" ref="I323">_xlfn.SWITCH(E323,"I","Sub-Junior","II","Sub-Junior", "III","Sub-Junior","IV","Junior","V","Junior",0)</f>
        <v>0</v>
      </c>
      <c r="J323" s="126"/>
      <c r="K323" s="126"/>
      <c r="L323" s="38"/>
      <c r="M323" s="3"/>
      <c r="N323" s="4">
        <f t="shared" si="8"/>
        <v>0</v>
      </c>
    </row>
    <row r="324" spans="2:14" ht="18" customHeight="1" x14ac:dyDescent="0.3">
      <c r="B324" s="16">
        <f t="shared" si="9"/>
        <v>319</v>
      </c>
      <c r="C324" s="45"/>
      <c r="D324" s="2"/>
      <c r="E324" s="3"/>
      <c r="F324" s="3"/>
      <c r="G324" s="3"/>
      <c r="H324" s="3"/>
      <c r="I324" s="39" cm="1">
        <f t="array" ref="I324">_xlfn.SWITCH(E324,"I","Sub-Junior","II","Sub-Junior", "III","Sub-Junior","IV","Junior","V","Junior",0)</f>
        <v>0</v>
      </c>
      <c r="J324" s="126"/>
      <c r="K324" s="126"/>
      <c r="L324" s="38"/>
      <c r="M324" s="3"/>
      <c r="N324" s="4">
        <f t="shared" si="8"/>
        <v>0</v>
      </c>
    </row>
    <row r="325" spans="2:14" ht="18" customHeight="1" x14ac:dyDescent="0.3">
      <c r="B325" s="16">
        <f t="shared" si="9"/>
        <v>320</v>
      </c>
      <c r="C325" s="45"/>
      <c r="D325" s="2"/>
      <c r="E325" s="3"/>
      <c r="F325" s="3"/>
      <c r="G325" s="3"/>
      <c r="H325" s="3"/>
      <c r="I325" s="39" cm="1">
        <f t="array" ref="I325">_xlfn.SWITCH(E325,"I","Sub-Junior","II","Sub-Junior", "III","Sub-Junior","IV","Junior","V","Junior",0)</f>
        <v>0</v>
      </c>
      <c r="J325" s="126"/>
      <c r="K325" s="126"/>
      <c r="L325" s="38"/>
      <c r="M325" s="3"/>
      <c r="N325" s="4">
        <f t="shared" si="8"/>
        <v>0</v>
      </c>
    </row>
    <row r="326" spans="2:14" ht="18" customHeight="1" x14ac:dyDescent="0.3">
      <c r="B326" s="16">
        <f t="shared" si="9"/>
        <v>321</v>
      </c>
      <c r="C326" s="45"/>
      <c r="D326" s="2"/>
      <c r="E326" s="3"/>
      <c r="F326" s="3"/>
      <c r="G326" s="3"/>
      <c r="H326" s="3"/>
      <c r="I326" s="39" cm="1">
        <f t="array" ref="I326">_xlfn.SWITCH(E326,"I","Sub-Junior","II","Sub-Junior", "III","Sub-Junior","IV","Junior","V","Junior",0)</f>
        <v>0</v>
      </c>
      <c r="J326" s="126"/>
      <c r="K326" s="126"/>
      <c r="L326" s="38"/>
      <c r="M326" s="3"/>
      <c r="N326" s="4">
        <f t="shared" si="8"/>
        <v>0</v>
      </c>
    </row>
    <row r="327" spans="2:14" ht="18" customHeight="1" x14ac:dyDescent="0.3">
      <c r="B327" s="16">
        <f t="shared" si="9"/>
        <v>322</v>
      </c>
      <c r="C327" s="45"/>
      <c r="D327" s="2"/>
      <c r="E327" s="3"/>
      <c r="F327" s="3"/>
      <c r="G327" s="3"/>
      <c r="H327" s="3"/>
      <c r="I327" s="39" cm="1">
        <f t="array" ref="I327">_xlfn.SWITCH(E327,"I","Sub-Junior","II","Sub-Junior", "III","Sub-Junior","IV","Junior","V","Junior",0)</f>
        <v>0</v>
      </c>
      <c r="J327" s="126"/>
      <c r="K327" s="126"/>
      <c r="L327" s="38"/>
      <c r="M327" s="3"/>
      <c r="N327" s="4">
        <f t="shared" ref="N327:N390" si="10">IF(M327="Printed book",230,IF(M327="E-book",155,0))</f>
        <v>0</v>
      </c>
    </row>
    <row r="328" spans="2:14" ht="18" customHeight="1" x14ac:dyDescent="0.3">
      <c r="B328" s="16">
        <f t="shared" ref="B328:B391" si="11">B327+1</f>
        <v>323</v>
      </c>
      <c r="C328" s="45"/>
      <c r="D328" s="2"/>
      <c r="E328" s="3"/>
      <c r="F328" s="3"/>
      <c r="G328" s="3"/>
      <c r="H328" s="3"/>
      <c r="I328" s="39" cm="1">
        <f t="array" ref="I328">_xlfn.SWITCH(E328,"I","Sub-Junior","II","Sub-Junior", "III","Sub-Junior","IV","Junior","V","Junior",0)</f>
        <v>0</v>
      </c>
      <c r="J328" s="126"/>
      <c r="K328" s="126"/>
      <c r="L328" s="38"/>
      <c r="M328" s="3"/>
      <c r="N328" s="4">
        <f t="shared" si="10"/>
        <v>0</v>
      </c>
    </row>
    <row r="329" spans="2:14" ht="18" customHeight="1" x14ac:dyDescent="0.3">
      <c r="B329" s="16">
        <f t="shared" si="11"/>
        <v>324</v>
      </c>
      <c r="C329" s="45"/>
      <c r="D329" s="2"/>
      <c r="E329" s="3"/>
      <c r="F329" s="3"/>
      <c r="G329" s="3"/>
      <c r="H329" s="3"/>
      <c r="I329" s="39" cm="1">
        <f t="array" ref="I329">_xlfn.SWITCH(E329,"I","Sub-Junior","II","Sub-Junior", "III","Sub-Junior","IV","Junior","V","Junior",0)</f>
        <v>0</v>
      </c>
      <c r="J329" s="126"/>
      <c r="K329" s="126"/>
      <c r="L329" s="38"/>
      <c r="M329" s="3"/>
      <c r="N329" s="4">
        <f t="shared" si="10"/>
        <v>0</v>
      </c>
    </row>
    <row r="330" spans="2:14" ht="18" customHeight="1" x14ac:dyDescent="0.3">
      <c r="B330" s="16">
        <f t="shared" si="11"/>
        <v>325</v>
      </c>
      <c r="C330" s="45"/>
      <c r="D330" s="2"/>
      <c r="E330" s="3"/>
      <c r="F330" s="3"/>
      <c r="G330" s="3"/>
      <c r="H330" s="3"/>
      <c r="I330" s="39" cm="1">
        <f t="array" ref="I330">_xlfn.SWITCH(E330,"I","Sub-Junior","II","Sub-Junior", "III","Sub-Junior","IV","Junior","V","Junior",0)</f>
        <v>0</v>
      </c>
      <c r="J330" s="126"/>
      <c r="K330" s="126"/>
      <c r="L330" s="38"/>
      <c r="M330" s="3"/>
      <c r="N330" s="4">
        <f t="shared" si="10"/>
        <v>0</v>
      </c>
    </row>
    <row r="331" spans="2:14" ht="18" customHeight="1" x14ac:dyDescent="0.3">
      <c r="B331" s="16">
        <f t="shared" si="11"/>
        <v>326</v>
      </c>
      <c r="C331" s="45"/>
      <c r="D331" s="2"/>
      <c r="E331" s="3"/>
      <c r="F331" s="3"/>
      <c r="G331" s="3"/>
      <c r="H331" s="3"/>
      <c r="I331" s="39" cm="1">
        <f t="array" ref="I331">_xlfn.SWITCH(E331,"I","Sub-Junior","II","Sub-Junior", "III","Sub-Junior","IV","Junior","V","Junior",0)</f>
        <v>0</v>
      </c>
      <c r="J331" s="126"/>
      <c r="K331" s="126"/>
      <c r="L331" s="38"/>
      <c r="M331" s="3"/>
      <c r="N331" s="4">
        <f t="shared" si="10"/>
        <v>0</v>
      </c>
    </row>
    <row r="332" spans="2:14" ht="18" customHeight="1" x14ac:dyDescent="0.3">
      <c r="B332" s="16">
        <f t="shared" si="11"/>
        <v>327</v>
      </c>
      <c r="C332" s="45"/>
      <c r="D332" s="2"/>
      <c r="E332" s="3"/>
      <c r="F332" s="3"/>
      <c r="G332" s="3"/>
      <c r="H332" s="3"/>
      <c r="I332" s="39" cm="1">
        <f t="array" ref="I332">_xlfn.SWITCH(E332,"I","Sub-Junior","II","Sub-Junior", "III","Sub-Junior","IV","Junior","V","Junior",0)</f>
        <v>0</v>
      </c>
      <c r="J332" s="126"/>
      <c r="K332" s="126"/>
      <c r="L332" s="38"/>
      <c r="M332" s="3"/>
      <c r="N332" s="4">
        <f t="shared" si="10"/>
        <v>0</v>
      </c>
    </row>
    <row r="333" spans="2:14" ht="18" customHeight="1" x14ac:dyDescent="0.3">
      <c r="B333" s="16">
        <f t="shared" si="11"/>
        <v>328</v>
      </c>
      <c r="C333" s="45"/>
      <c r="D333" s="2"/>
      <c r="E333" s="3"/>
      <c r="F333" s="3"/>
      <c r="G333" s="3"/>
      <c r="H333" s="3"/>
      <c r="I333" s="39" cm="1">
        <f t="array" ref="I333">_xlfn.SWITCH(E333,"I","Sub-Junior","II","Sub-Junior", "III","Sub-Junior","IV","Junior","V","Junior",0)</f>
        <v>0</v>
      </c>
      <c r="J333" s="126"/>
      <c r="K333" s="126"/>
      <c r="L333" s="38"/>
      <c r="M333" s="3"/>
      <c r="N333" s="4">
        <f t="shared" si="10"/>
        <v>0</v>
      </c>
    </row>
    <row r="334" spans="2:14" ht="18" customHeight="1" x14ac:dyDescent="0.3">
      <c r="B334" s="16">
        <f t="shared" si="11"/>
        <v>329</v>
      </c>
      <c r="C334" s="45"/>
      <c r="D334" s="2"/>
      <c r="E334" s="3"/>
      <c r="F334" s="3"/>
      <c r="G334" s="3"/>
      <c r="H334" s="3"/>
      <c r="I334" s="39" cm="1">
        <f t="array" ref="I334">_xlfn.SWITCH(E334,"I","Sub-Junior","II","Sub-Junior", "III","Sub-Junior","IV","Junior","V","Junior",0)</f>
        <v>0</v>
      </c>
      <c r="J334" s="126"/>
      <c r="K334" s="126"/>
      <c r="L334" s="38"/>
      <c r="M334" s="3"/>
      <c r="N334" s="4">
        <f t="shared" si="10"/>
        <v>0</v>
      </c>
    </row>
    <row r="335" spans="2:14" ht="18" customHeight="1" x14ac:dyDescent="0.3">
      <c r="B335" s="16">
        <f t="shared" si="11"/>
        <v>330</v>
      </c>
      <c r="C335" s="45"/>
      <c r="D335" s="2"/>
      <c r="E335" s="3"/>
      <c r="F335" s="3"/>
      <c r="G335" s="3"/>
      <c r="H335" s="3"/>
      <c r="I335" s="39" cm="1">
        <f t="array" ref="I335">_xlfn.SWITCH(E335,"I","Sub-Junior","II","Sub-Junior", "III","Sub-Junior","IV","Junior","V","Junior",0)</f>
        <v>0</v>
      </c>
      <c r="J335" s="126"/>
      <c r="K335" s="126"/>
      <c r="L335" s="38"/>
      <c r="M335" s="3"/>
      <c r="N335" s="4">
        <f t="shared" si="10"/>
        <v>0</v>
      </c>
    </row>
    <row r="336" spans="2:14" ht="18" customHeight="1" x14ac:dyDescent="0.3">
      <c r="B336" s="16">
        <f t="shared" si="11"/>
        <v>331</v>
      </c>
      <c r="C336" s="45"/>
      <c r="D336" s="2"/>
      <c r="E336" s="3"/>
      <c r="F336" s="3"/>
      <c r="G336" s="3"/>
      <c r="H336" s="3"/>
      <c r="I336" s="39" cm="1">
        <f t="array" ref="I336">_xlfn.SWITCH(E336,"I","Sub-Junior","II","Sub-Junior", "III","Sub-Junior","IV","Junior","V","Junior",0)</f>
        <v>0</v>
      </c>
      <c r="J336" s="126"/>
      <c r="K336" s="126"/>
      <c r="L336" s="38"/>
      <c r="M336" s="3"/>
      <c r="N336" s="4">
        <f t="shared" si="10"/>
        <v>0</v>
      </c>
    </row>
    <row r="337" spans="2:14" ht="18" customHeight="1" x14ac:dyDescent="0.3">
      <c r="B337" s="16">
        <f t="shared" si="11"/>
        <v>332</v>
      </c>
      <c r="C337" s="45"/>
      <c r="D337" s="2"/>
      <c r="E337" s="3"/>
      <c r="F337" s="3"/>
      <c r="G337" s="3"/>
      <c r="H337" s="3"/>
      <c r="I337" s="39" cm="1">
        <f t="array" ref="I337">_xlfn.SWITCH(E337,"I","Sub-Junior","II","Sub-Junior", "III","Sub-Junior","IV","Junior","V","Junior",0)</f>
        <v>0</v>
      </c>
      <c r="J337" s="126"/>
      <c r="K337" s="126"/>
      <c r="L337" s="38"/>
      <c r="M337" s="3"/>
      <c r="N337" s="4">
        <f t="shared" si="10"/>
        <v>0</v>
      </c>
    </row>
    <row r="338" spans="2:14" ht="18" customHeight="1" x14ac:dyDescent="0.3">
      <c r="B338" s="16">
        <f t="shared" si="11"/>
        <v>333</v>
      </c>
      <c r="C338" s="45"/>
      <c r="D338" s="2"/>
      <c r="E338" s="3"/>
      <c r="F338" s="3"/>
      <c r="G338" s="3"/>
      <c r="H338" s="3"/>
      <c r="I338" s="39" cm="1">
        <f t="array" ref="I338">_xlfn.SWITCH(E338,"I","Sub-Junior","II","Sub-Junior", "III","Sub-Junior","IV","Junior","V","Junior",0)</f>
        <v>0</v>
      </c>
      <c r="J338" s="126"/>
      <c r="K338" s="126"/>
      <c r="L338" s="38"/>
      <c r="M338" s="3"/>
      <c r="N338" s="4">
        <f t="shared" si="10"/>
        <v>0</v>
      </c>
    </row>
    <row r="339" spans="2:14" ht="18" customHeight="1" x14ac:dyDescent="0.3">
      <c r="B339" s="16">
        <f t="shared" si="11"/>
        <v>334</v>
      </c>
      <c r="C339" s="45"/>
      <c r="D339" s="2"/>
      <c r="E339" s="3"/>
      <c r="F339" s="3"/>
      <c r="G339" s="3"/>
      <c r="H339" s="3"/>
      <c r="I339" s="39" cm="1">
        <f t="array" ref="I339">_xlfn.SWITCH(E339,"I","Sub-Junior","II","Sub-Junior", "III","Sub-Junior","IV","Junior","V","Junior",0)</f>
        <v>0</v>
      </c>
      <c r="J339" s="126"/>
      <c r="K339" s="126"/>
      <c r="L339" s="38"/>
      <c r="M339" s="3"/>
      <c r="N339" s="4">
        <f t="shared" si="10"/>
        <v>0</v>
      </c>
    </row>
    <row r="340" spans="2:14" ht="18" customHeight="1" x14ac:dyDescent="0.3">
      <c r="B340" s="16">
        <f t="shared" si="11"/>
        <v>335</v>
      </c>
      <c r="C340" s="45"/>
      <c r="D340" s="2"/>
      <c r="E340" s="3"/>
      <c r="F340" s="3"/>
      <c r="G340" s="3"/>
      <c r="H340" s="3"/>
      <c r="I340" s="39" cm="1">
        <f t="array" ref="I340">_xlfn.SWITCH(E340,"I","Sub-Junior","II","Sub-Junior", "III","Sub-Junior","IV","Junior","V","Junior",0)</f>
        <v>0</v>
      </c>
      <c r="J340" s="126"/>
      <c r="K340" s="126"/>
      <c r="L340" s="38"/>
      <c r="M340" s="3"/>
      <c r="N340" s="4">
        <f t="shared" si="10"/>
        <v>0</v>
      </c>
    </row>
    <row r="341" spans="2:14" ht="18" customHeight="1" x14ac:dyDescent="0.3">
      <c r="B341" s="16">
        <f t="shared" si="11"/>
        <v>336</v>
      </c>
      <c r="C341" s="45"/>
      <c r="D341" s="2"/>
      <c r="E341" s="3"/>
      <c r="F341" s="3"/>
      <c r="G341" s="3"/>
      <c r="H341" s="3"/>
      <c r="I341" s="39" cm="1">
        <f t="array" ref="I341">_xlfn.SWITCH(E341,"I","Sub-Junior","II","Sub-Junior", "III","Sub-Junior","IV","Junior","V","Junior",0)</f>
        <v>0</v>
      </c>
      <c r="J341" s="126"/>
      <c r="K341" s="126"/>
      <c r="L341" s="38"/>
      <c r="M341" s="3"/>
      <c r="N341" s="4">
        <f t="shared" si="10"/>
        <v>0</v>
      </c>
    </row>
    <row r="342" spans="2:14" ht="18" customHeight="1" x14ac:dyDescent="0.3">
      <c r="B342" s="16">
        <f t="shared" si="11"/>
        <v>337</v>
      </c>
      <c r="C342" s="45"/>
      <c r="D342" s="2"/>
      <c r="E342" s="3"/>
      <c r="F342" s="3"/>
      <c r="G342" s="3"/>
      <c r="H342" s="3"/>
      <c r="I342" s="39" cm="1">
        <f t="array" ref="I342">_xlfn.SWITCH(E342,"I","Sub-Junior","II","Sub-Junior", "III","Sub-Junior","IV","Junior","V","Junior",0)</f>
        <v>0</v>
      </c>
      <c r="J342" s="126"/>
      <c r="K342" s="126"/>
      <c r="L342" s="38"/>
      <c r="M342" s="3"/>
      <c r="N342" s="4">
        <f t="shared" si="10"/>
        <v>0</v>
      </c>
    </row>
    <row r="343" spans="2:14" ht="18" customHeight="1" x14ac:dyDescent="0.3">
      <c r="B343" s="16">
        <f t="shared" si="11"/>
        <v>338</v>
      </c>
      <c r="C343" s="45"/>
      <c r="D343" s="2"/>
      <c r="E343" s="3"/>
      <c r="F343" s="3"/>
      <c r="G343" s="3"/>
      <c r="H343" s="3"/>
      <c r="I343" s="39" cm="1">
        <f t="array" ref="I343">_xlfn.SWITCH(E343,"I","Sub-Junior","II","Sub-Junior", "III","Sub-Junior","IV","Junior","V","Junior",0)</f>
        <v>0</v>
      </c>
      <c r="J343" s="126"/>
      <c r="K343" s="126"/>
      <c r="L343" s="38"/>
      <c r="M343" s="3"/>
      <c r="N343" s="4">
        <f t="shared" si="10"/>
        <v>0</v>
      </c>
    </row>
    <row r="344" spans="2:14" ht="18" customHeight="1" x14ac:dyDescent="0.3">
      <c r="B344" s="16">
        <f t="shared" si="11"/>
        <v>339</v>
      </c>
      <c r="C344" s="45"/>
      <c r="D344" s="2"/>
      <c r="E344" s="3"/>
      <c r="F344" s="3"/>
      <c r="G344" s="3"/>
      <c r="H344" s="3"/>
      <c r="I344" s="39" cm="1">
        <f t="array" ref="I344">_xlfn.SWITCH(E344,"I","Sub-Junior","II","Sub-Junior", "III","Sub-Junior","IV","Junior","V","Junior",0)</f>
        <v>0</v>
      </c>
      <c r="J344" s="126"/>
      <c r="K344" s="126"/>
      <c r="L344" s="38"/>
      <c r="M344" s="3"/>
      <c r="N344" s="4">
        <f t="shared" si="10"/>
        <v>0</v>
      </c>
    </row>
    <row r="345" spans="2:14" ht="18" customHeight="1" x14ac:dyDescent="0.3">
      <c r="B345" s="16">
        <f t="shared" si="11"/>
        <v>340</v>
      </c>
      <c r="C345" s="45"/>
      <c r="D345" s="2"/>
      <c r="E345" s="3"/>
      <c r="F345" s="3"/>
      <c r="G345" s="3"/>
      <c r="H345" s="3"/>
      <c r="I345" s="39" cm="1">
        <f t="array" ref="I345">_xlfn.SWITCH(E345,"I","Sub-Junior","II","Sub-Junior", "III","Sub-Junior","IV","Junior","V","Junior",0)</f>
        <v>0</v>
      </c>
      <c r="J345" s="126"/>
      <c r="K345" s="126"/>
      <c r="L345" s="38"/>
      <c r="M345" s="3"/>
      <c r="N345" s="4">
        <f t="shared" si="10"/>
        <v>0</v>
      </c>
    </row>
    <row r="346" spans="2:14" ht="18" customHeight="1" x14ac:dyDescent="0.3">
      <c r="B346" s="16">
        <f t="shared" si="11"/>
        <v>341</v>
      </c>
      <c r="C346" s="45"/>
      <c r="D346" s="2"/>
      <c r="E346" s="3"/>
      <c r="F346" s="3"/>
      <c r="G346" s="3"/>
      <c r="H346" s="3"/>
      <c r="I346" s="39" cm="1">
        <f t="array" ref="I346">_xlfn.SWITCH(E346,"I","Sub-Junior","II","Sub-Junior", "III","Sub-Junior","IV","Junior","V","Junior",0)</f>
        <v>0</v>
      </c>
      <c r="J346" s="126"/>
      <c r="K346" s="126"/>
      <c r="L346" s="38"/>
      <c r="M346" s="3"/>
      <c r="N346" s="4">
        <f t="shared" si="10"/>
        <v>0</v>
      </c>
    </row>
    <row r="347" spans="2:14" ht="18" customHeight="1" x14ac:dyDescent="0.3">
      <c r="B347" s="16">
        <f t="shared" si="11"/>
        <v>342</v>
      </c>
      <c r="C347" s="45"/>
      <c r="D347" s="2"/>
      <c r="E347" s="3"/>
      <c r="F347" s="3"/>
      <c r="G347" s="3"/>
      <c r="H347" s="3"/>
      <c r="I347" s="39" cm="1">
        <f t="array" ref="I347">_xlfn.SWITCH(E347,"I","Sub-Junior","II","Sub-Junior", "III","Sub-Junior","IV","Junior","V","Junior",0)</f>
        <v>0</v>
      </c>
      <c r="J347" s="126"/>
      <c r="K347" s="126"/>
      <c r="L347" s="38"/>
      <c r="M347" s="3"/>
      <c r="N347" s="4">
        <f t="shared" si="10"/>
        <v>0</v>
      </c>
    </row>
    <row r="348" spans="2:14" ht="18" customHeight="1" x14ac:dyDescent="0.3">
      <c r="B348" s="16">
        <f t="shared" si="11"/>
        <v>343</v>
      </c>
      <c r="C348" s="45"/>
      <c r="D348" s="2"/>
      <c r="E348" s="3"/>
      <c r="F348" s="3"/>
      <c r="G348" s="3"/>
      <c r="H348" s="3"/>
      <c r="I348" s="39" cm="1">
        <f t="array" ref="I348">_xlfn.SWITCH(E348,"I","Sub-Junior","II","Sub-Junior", "III","Sub-Junior","IV","Junior","V","Junior",0)</f>
        <v>0</v>
      </c>
      <c r="J348" s="126"/>
      <c r="K348" s="126"/>
      <c r="L348" s="38"/>
      <c r="M348" s="3"/>
      <c r="N348" s="4">
        <f t="shared" si="10"/>
        <v>0</v>
      </c>
    </row>
    <row r="349" spans="2:14" ht="18" customHeight="1" x14ac:dyDescent="0.3">
      <c r="B349" s="16">
        <f t="shared" si="11"/>
        <v>344</v>
      </c>
      <c r="C349" s="45"/>
      <c r="D349" s="2"/>
      <c r="E349" s="3"/>
      <c r="F349" s="3"/>
      <c r="G349" s="3"/>
      <c r="H349" s="3"/>
      <c r="I349" s="39" cm="1">
        <f t="array" ref="I349">_xlfn.SWITCH(E349,"I","Sub-Junior","II","Sub-Junior", "III","Sub-Junior","IV","Junior","V","Junior",0)</f>
        <v>0</v>
      </c>
      <c r="J349" s="126"/>
      <c r="K349" s="126"/>
      <c r="L349" s="38"/>
      <c r="M349" s="3"/>
      <c r="N349" s="4">
        <f t="shared" si="10"/>
        <v>0</v>
      </c>
    </row>
    <row r="350" spans="2:14" ht="18" customHeight="1" x14ac:dyDescent="0.3">
      <c r="B350" s="16">
        <f t="shared" si="11"/>
        <v>345</v>
      </c>
      <c r="C350" s="45"/>
      <c r="D350" s="2"/>
      <c r="E350" s="3"/>
      <c r="F350" s="3"/>
      <c r="G350" s="3"/>
      <c r="H350" s="3"/>
      <c r="I350" s="39" cm="1">
        <f t="array" ref="I350">_xlfn.SWITCH(E350,"I","Sub-Junior","II","Sub-Junior", "III","Sub-Junior","IV","Junior","V","Junior",0)</f>
        <v>0</v>
      </c>
      <c r="J350" s="126"/>
      <c r="K350" s="126"/>
      <c r="L350" s="38"/>
      <c r="M350" s="3"/>
      <c r="N350" s="4">
        <f t="shared" si="10"/>
        <v>0</v>
      </c>
    </row>
    <row r="351" spans="2:14" ht="18" customHeight="1" x14ac:dyDescent="0.3">
      <c r="B351" s="16">
        <f t="shared" si="11"/>
        <v>346</v>
      </c>
      <c r="C351" s="45"/>
      <c r="D351" s="2"/>
      <c r="E351" s="3"/>
      <c r="F351" s="3"/>
      <c r="G351" s="3"/>
      <c r="H351" s="3"/>
      <c r="I351" s="39" cm="1">
        <f t="array" ref="I351">_xlfn.SWITCH(E351,"I","Sub-Junior","II","Sub-Junior", "III","Sub-Junior","IV","Junior","V","Junior",0)</f>
        <v>0</v>
      </c>
      <c r="J351" s="126"/>
      <c r="K351" s="126"/>
      <c r="L351" s="38"/>
      <c r="M351" s="3"/>
      <c r="N351" s="4">
        <f t="shared" si="10"/>
        <v>0</v>
      </c>
    </row>
    <row r="352" spans="2:14" ht="18" customHeight="1" x14ac:dyDescent="0.3">
      <c r="B352" s="16">
        <f t="shared" si="11"/>
        <v>347</v>
      </c>
      <c r="C352" s="45"/>
      <c r="D352" s="2"/>
      <c r="E352" s="3"/>
      <c r="F352" s="3"/>
      <c r="G352" s="3"/>
      <c r="H352" s="3"/>
      <c r="I352" s="39" cm="1">
        <f t="array" ref="I352">_xlfn.SWITCH(E352,"I","Sub-Junior","II","Sub-Junior", "III","Sub-Junior","IV","Junior","V","Junior",0)</f>
        <v>0</v>
      </c>
      <c r="J352" s="126"/>
      <c r="K352" s="126"/>
      <c r="L352" s="38"/>
      <c r="M352" s="3"/>
      <c r="N352" s="4">
        <f t="shared" si="10"/>
        <v>0</v>
      </c>
    </row>
    <row r="353" spans="2:14" ht="18" customHeight="1" x14ac:dyDescent="0.3">
      <c r="B353" s="16">
        <f t="shared" si="11"/>
        <v>348</v>
      </c>
      <c r="C353" s="45"/>
      <c r="D353" s="2"/>
      <c r="E353" s="3"/>
      <c r="F353" s="3"/>
      <c r="G353" s="3"/>
      <c r="H353" s="3"/>
      <c r="I353" s="39" cm="1">
        <f t="array" ref="I353">_xlfn.SWITCH(E353,"I","Sub-Junior","II","Sub-Junior", "III","Sub-Junior","IV","Junior","V","Junior",0)</f>
        <v>0</v>
      </c>
      <c r="J353" s="126"/>
      <c r="K353" s="126"/>
      <c r="L353" s="38"/>
      <c r="M353" s="3"/>
      <c r="N353" s="4">
        <f t="shared" si="10"/>
        <v>0</v>
      </c>
    </row>
    <row r="354" spans="2:14" ht="18" customHeight="1" x14ac:dyDescent="0.3">
      <c r="B354" s="16">
        <f t="shared" si="11"/>
        <v>349</v>
      </c>
      <c r="C354" s="45"/>
      <c r="D354" s="2"/>
      <c r="E354" s="3"/>
      <c r="F354" s="3"/>
      <c r="G354" s="3"/>
      <c r="H354" s="3"/>
      <c r="I354" s="39" cm="1">
        <f t="array" ref="I354">_xlfn.SWITCH(E354,"I","Sub-Junior","II","Sub-Junior", "III","Sub-Junior","IV","Junior","V","Junior",0)</f>
        <v>0</v>
      </c>
      <c r="J354" s="126"/>
      <c r="K354" s="126"/>
      <c r="L354" s="38"/>
      <c r="M354" s="3"/>
      <c r="N354" s="4">
        <f t="shared" si="10"/>
        <v>0</v>
      </c>
    </row>
    <row r="355" spans="2:14" ht="18" customHeight="1" x14ac:dyDescent="0.3">
      <c r="B355" s="16">
        <f t="shared" si="11"/>
        <v>350</v>
      </c>
      <c r="C355" s="45"/>
      <c r="D355" s="2"/>
      <c r="E355" s="3"/>
      <c r="F355" s="3"/>
      <c r="G355" s="3"/>
      <c r="H355" s="3"/>
      <c r="I355" s="39" cm="1">
        <f t="array" ref="I355">_xlfn.SWITCH(E355,"I","Sub-Junior","II","Sub-Junior", "III","Sub-Junior","IV","Junior","V","Junior",0)</f>
        <v>0</v>
      </c>
      <c r="J355" s="126"/>
      <c r="K355" s="126"/>
      <c r="L355" s="38"/>
      <c r="M355" s="3"/>
      <c r="N355" s="4">
        <f t="shared" si="10"/>
        <v>0</v>
      </c>
    </row>
    <row r="356" spans="2:14" ht="18" customHeight="1" x14ac:dyDescent="0.3">
      <c r="B356" s="16">
        <f t="shared" si="11"/>
        <v>351</v>
      </c>
      <c r="C356" s="45"/>
      <c r="D356" s="2"/>
      <c r="E356" s="3"/>
      <c r="F356" s="3"/>
      <c r="G356" s="3"/>
      <c r="H356" s="3"/>
      <c r="I356" s="39" cm="1">
        <f t="array" ref="I356">_xlfn.SWITCH(E356,"I","Sub-Junior","II","Sub-Junior", "III","Sub-Junior","IV","Junior","V","Junior",0)</f>
        <v>0</v>
      </c>
      <c r="J356" s="126"/>
      <c r="K356" s="126"/>
      <c r="L356" s="38"/>
      <c r="M356" s="3"/>
      <c r="N356" s="4">
        <f t="shared" si="10"/>
        <v>0</v>
      </c>
    </row>
    <row r="357" spans="2:14" ht="18" customHeight="1" x14ac:dyDescent="0.3">
      <c r="B357" s="16">
        <f t="shared" si="11"/>
        <v>352</v>
      </c>
      <c r="C357" s="45"/>
      <c r="D357" s="2"/>
      <c r="E357" s="3"/>
      <c r="F357" s="3"/>
      <c r="G357" s="3"/>
      <c r="H357" s="3"/>
      <c r="I357" s="39" cm="1">
        <f t="array" ref="I357">_xlfn.SWITCH(E357,"I","Sub-Junior","II","Sub-Junior", "III","Sub-Junior","IV","Junior","V","Junior",0)</f>
        <v>0</v>
      </c>
      <c r="J357" s="126"/>
      <c r="K357" s="126"/>
      <c r="L357" s="38"/>
      <c r="M357" s="3"/>
      <c r="N357" s="4">
        <f t="shared" si="10"/>
        <v>0</v>
      </c>
    </row>
    <row r="358" spans="2:14" ht="18" customHeight="1" x14ac:dyDescent="0.3">
      <c r="B358" s="16">
        <f t="shared" si="11"/>
        <v>353</v>
      </c>
      <c r="C358" s="45"/>
      <c r="D358" s="2"/>
      <c r="E358" s="3"/>
      <c r="F358" s="3"/>
      <c r="G358" s="3"/>
      <c r="H358" s="3"/>
      <c r="I358" s="39" cm="1">
        <f t="array" ref="I358">_xlfn.SWITCH(E358,"I","Sub-Junior","II","Sub-Junior", "III","Sub-Junior","IV","Junior","V","Junior",0)</f>
        <v>0</v>
      </c>
      <c r="J358" s="126"/>
      <c r="K358" s="126"/>
      <c r="L358" s="38"/>
      <c r="M358" s="3"/>
      <c r="N358" s="4">
        <f t="shared" si="10"/>
        <v>0</v>
      </c>
    </row>
    <row r="359" spans="2:14" ht="18" customHeight="1" x14ac:dyDescent="0.3">
      <c r="B359" s="16">
        <f t="shared" si="11"/>
        <v>354</v>
      </c>
      <c r="C359" s="45"/>
      <c r="D359" s="2"/>
      <c r="E359" s="3"/>
      <c r="F359" s="3"/>
      <c r="G359" s="3"/>
      <c r="H359" s="3"/>
      <c r="I359" s="39" cm="1">
        <f t="array" ref="I359">_xlfn.SWITCH(E359,"I","Sub-Junior","II","Sub-Junior", "III","Sub-Junior","IV","Junior","V","Junior",0)</f>
        <v>0</v>
      </c>
      <c r="J359" s="126"/>
      <c r="K359" s="126"/>
      <c r="L359" s="38"/>
      <c r="M359" s="3"/>
      <c r="N359" s="4">
        <f t="shared" si="10"/>
        <v>0</v>
      </c>
    </row>
    <row r="360" spans="2:14" ht="18" customHeight="1" x14ac:dyDescent="0.3">
      <c r="B360" s="16">
        <f t="shared" si="11"/>
        <v>355</v>
      </c>
      <c r="C360" s="45"/>
      <c r="D360" s="2"/>
      <c r="E360" s="3"/>
      <c r="F360" s="3"/>
      <c r="G360" s="3"/>
      <c r="H360" s="3"/>
      <c r="I360" s="39" cm="1">
        <f t="array" ref="I360">_xlfn.SWITCH(E360,"I","Sub-Junior","II","Sub-Junior", "III","Sub-Junior","IV","Junior","V","Junior",0)</f>
        <v>0</v>
      </c>
      <c r="J360" s="126"/>
      <c r="K360" s="126"/>
      <c r="L360" s="38"/>
      <c r="M360" s="3"/>
      <c r="N360" s="4">
        <f t="shared" si="10"/>
        <v>0</v>
      </c>
    </row>
    <row r="361" spans="2:14" ht="18" customHeight="1" x14ac:dyDescent="0.3">
      <c r="B361" s="16">
        <f t="shared" si="11"/>
        <v>356</v>
      </c>
      <c r="C361" s="45"/>
      <c r="D361" s="2"/>
      <c r="E361" s="3"/>
      <c r="F361" s="3"/>
      <c r="G361" s="3"/>
      <c r="H361" s="3"/>
      <c r="I361" s="39" cm="1">
        <f t="array" ref="I361">_xlfn.SWITCH(E361,"I","Sub-Junior","II","Sub-Junior", "III","Sub-Junior","IV","Junior","V","Junior",0)</f>
        <v>0</v>
      </c>
      <c r="J361" s="126"/>
      <c r="K361" s="126"/>
      <c r="L361" s="38"/>
      <c r="M361" s="3"/>
      <c r="N361" s="4">
        <f t="shared" si="10"/>
        <v>0</v>
      </c>
    </row>
    <row r="362" spans="2:14" ht="18" customHeight="1" x14ac:dyDescent="0.3">
      <c r="B362" s="16">
        <f t="shared" si="11"/>
        <v>357</v>
      </c>
      <c r="C362" s="45"/>
      <c r="D362" s="2"/>
      <c r="E362" s="3"/>
      <c r="F362" s="3"/>
      <c r="G362" s="3"/>
      <c r="H362" s="3"/>
      <c r="I362" s="39" cm="1">
        <f t="array" ref="I362">_xlfn.SWITCH(E362,"I","Sub-Junior","II","Sub-Junior", "III","Sub-Junior","IV","Junior","V","Junior",0)</f>
        <v>0</v>
      </c>
      <c r="J362" s="126"/>
      <c r="K362" s="126"/>
      <c r="L362" s="38"/>
      <c r="M362" s="3"/>
      <c r="N362" s="4">
        <f t="shared" si="10"/>
        <v>0</v>
      </c>
    </row>
    <row r="363" spans="2:14" ht="18" customHeight="1" x14ac:dyDescent="0.3">
      <c r="B363" s="16">
        <f t="shared" si="11"/>
        <v>358</v>
      </c>
      <c r="C363" s="45"/>
      <c r="D363" s="2"/>
      <c r="E363" s="3"/>
      <c r="F363" s="3"/>
      <c r="G363" s="3"/>
      <c r="H363" s="3"/>
      <c r="I363" s="39" cm="1">
        <f t="array" ref="I363">_xlfn.SWITCH(E363,"I","Sub-Junior","II","Sub-Junior", "III","Sub-Junior","IV","Junior","V","Junior",0)</f>
        <v>0</v>
      </c>
      <c r="J363" s="126"/>
      <c r="K363" s="126"/>
      <c r="L363" s="38"/>
      <c r="M363" s="3"/>
      <c r="N363" s="4">
        <f t="shared" si="10"/>
        <v>0</v>
      </c>
    </row>
    <row r="364" spans="2:14" ht="18" customHeight="1" x14ac:dyDescent="0.3">
      <c r="B364" s="16">
        <f t="shared" si="11"/>
        <v>359</v>
      </c>
      <c r="C364" s="45"/>
      <c r="D364" s="2"/>
      <c r="E364" s="3"/>
      <c r="F364" s="3"/>
      <c r="G364" s="3"/>
      <c r="H364" s="3"/>
      <c r="I364" s="39" cm="1">
        <f t="array" ref="I364">_xlfn.SWITCH(E364,"I","Sub-Junior","II","Sub-Junior", "III","Sub-Junior","IV","Junior","V","Junior",0)</f>
        <v>0</v>
      </c>
      <c r="J364" s="126"/>
      <c r="K364" s="126"/>
      <c r="L364" s="38"/>
      <c r="M364" s="3"/>
      <c r="N364" s="4">
        <f t="shared" si="10"/>
        <v>0</v>
      </c>
    </row>
    <row r="365" spans="2:14" ht="18" customHeight="1" x14ac:dyDescent="0.3">
      <c r="B365" s="16">
        <f t="shared" si="11"/>
        <v>360</v>
      </c>
      <c r="C365" s="45"/>
      <c r="D365" s="2"/>
      <c r="E365" s="3"/>
      <c r="F365" s="3"/>
      <c r="G365" s="3"/>
      <c r="H365" s="3"/>
      <c r="I365" s="39" cm="1">
        <f t="array" ref="I365">_xlfn.SWITCH(E365,"I","Sub-Junior","II","Sub-Junior", "III","Sub-Junior","IV","Junior","V","Junior",0)</f>
        <v>0</v>
      </c>
      <c r="J365" s="126"/>
      <c r="K365" s="126"/>
      <c r="L365" s="38"/>
      <c r="M365" s="3"/>
      <c r="N365" s="4">
        <f t="shared" si="10"/>
        <v>0</v>
      </c>
    </row>
    <row r="366" spans="2:14" ht="18" customHeight="1" x14ac:dyDescent="0.3">
      <c r="B366" s="16">
        <f t="shared" si="11"/>
        <v>361</v>
      </c>
      <c r="C366" s="45"/>
      <c r="D366" s="2"/>
      <c r="E366" s="3"/>
      <c r="F366" s="3"/>
      <c r="G366" s="3"/>
      <c r="H366" s="3"/>
      <c r="I366" s="39" cm="1">
        <f t="array" ref="I366">_xlfn.SWITCH(E366,"I","Sub-Junior","II","Sub-Junior", "III","Sub-Junior","IV","Junior","V","Junior",0)</f>
        <v>0</v>
      </c>
      <c r="J366" s="126"/>
      <c r="K366" s="126"/>
      <c r="L366" s="38"/>
      <c r="M366" s="3"/>
      <c r="N366" s="4">
        <f t="shared" si="10"/>
        <v>0</v>
      </c>
    </row>
    <row r="367" spans="2:14" ht="18" customHeight="1" x14ac:dyDescent="0.3">
      <c r="B367" s="16">
        <f t="shared" si="11"/>
        <v>362</v>
      </c>
      <c r="C367" s="45"/>
      <c r="D367" s="2"/>
      <c r="E367" s="3"/>
      <c r="F367" s="3"/>
      <c r="G367" s="3"/>
      <c r="H367" s="3"/>
      <c r="I367" s="39" cm="1">
        <f t="array" ref="I367">_xlfn.SWITCH(E367,"I","Sub-Junior","II","Sub-Junior", "III","Sub-Junior","IV","Junior","V","Junior",0)</f>
        <v>0</v>
      </c>
      <c r="J367" s="126"/>
      <c r="K367" s="126"/>
      <c r="L367" s="38"/>
      <c r="M367" s="3"/>
      <c r="N367" s="4">
        <f t="shared" si="10"/>
        <v>0</v>
      </c>
    </row>
    <row r="368" spans="2:14" ht="18" customHeight="1" x14ac:dyDescent="0.3">
      <c r="B368" s="16">
        <f t="shared" si="11"/>
        <v>363</v>
      </c>
      <c r="C368" s="45"/>
      <c r="D368" s="2"/>
      <c r="E368" s="3"/>
      <c r="F368" s="3"/>
      <c r="G368" s="3"/>
      <c r="H368" s="3"/>
      <c r="I368" s="39" cm="1">
        <f t="array" ref="I368">_xlfn.SWITCH(E368,"I","Sub-Junior","II","Sub-Junior", "III","Sub-Junior","IV","Junior","V","Junior",0)</f>
        <v>0</v>
      </c>
      <c r="J368" s="126"/>
      <c r="K368" s="126"/>
      <c r="L368" s="38"/>
      <c r="M368" s="3"/>
      <c r="N368" s="4">
        <f t="shared" si="10"/>
        <v>0</v>
      </c>
    </row>
    <row r="369" spans="2:14" ht="18" customHeight="1" x14ac:dyDescent="0.3">
      <c r="B369" s="16">
        <f t="shared" si="11"/>
        <v>364</v>
      </c>
      <c r="C369" s="45"/>
      <c r="D369" s="2"/>
      <c r="E369" s="3"/>
      <c r="F369" s="3"/>
      <c r="G369" s="3"/>
      <c r="H369" s="3"/>
      <c r="I369" s="39" cm="1">
        <f t="array" ref="I369">_xlfn.SWITCH(E369,"I","Sub-Junior","II","Sub-Junior", "III","Sub-Junior","IV","Junior","V","Junior",0)</f>
        <v>0</v>
      </c>
      <c r="J369" s="126"/>
      <c r="K369" s="126"/>
      <c r="L369" s="38"/>
      <c r="M369" s="3"/>
      <c r="N369" s="4">
        <f t="shared" si="10"/>
        <v>0</v>
      </c>
    </row>
    <row r="370" spans="2:14" ht="18" customHeight="1" x14ac:dyDescent="0.3">
      <c r="B370" s="16">
        <f t="shared" si="11"/>
        <v>365</v>
      </c>
      <c r="C370" s="45"/>
      <c r="D370" s="2"/>
      <c r="E370" s="3"/>
      <c r="F370" s="3"/>
      <c r="G370" s="3"/>
      <c r="H370" s="3"/>
      <c r="I370" s="39" cm="1">
        <f t="array" ref="I370">_xlfn.SWITCH(E370,"I","Sub-Junior","II","Sub-Junior", "III","Sub-Junior","IV","Junior","V","Junior",0)</f>
        <v>0</v>
      </c>
      <c r="J370" s="126"/>
      <c r="K370" s="126"/>
      <c r="L370" s="38"/>
      <c r="M370" s="3"/>
      <c r="N370" s="4">
        <f t="shared" si="10"/>
        <v>0</v>
      </c>
    </row>
    <row r="371" spans="2:14" ht="18" customHeight="1" x14ac:dyDescent="0.3">
      <c r="B371" s="16">
        <f t="shared" si="11"/>
        <v>366</v>
      </c>
      <c r="C371" s="45"/>
      <c r="D371" s="2"/>
      <c r="E371" s="3"/>
      <c r="F371" s="3"/>
      <c r="G371" s="3"/>
      <c r="H371" s="3"/>
      <c r="I371" s="39" cm="1">
        <f t="array" ref="I371">_xlfn.SWITCH(E371,"I","Sub-Junior","II","Sub-Junior", "III","Sub-Junior","IV","Junior","V","Junior",0)</f>
        <v>0</v>
      </c>
      <c r="J371" s="126"/>
      <c r="K371" s="126"/>
      <c r="L371" s="38"/>
      <c r="M371" s="3"/>
      <c r="N371" s="4">
        <f t="shared" si="10"/>
        <v>0</v>
      </c>
    </row>
    <row r="372" spans="2:14" ht="18" customHeight="1" x14ac:dyDescent="0.3">
      <c r="B372" s="16">
        <f t="shared" si="11"/>
        <v>367</v>
      </c>
      <c r="C372" s="45"/>
      <c r="D372" s="2"/>
      <c r="E372" s="3"/>
      <c r="F372" s="3"/>
      <c r="G372" s="3"/>
      <c r="H372" s="3"/>
      <c r="I372" s="39" cm="1">
        <f t="array" ref="I372">_xlfn.SWITCH(E372,"I","Sub-Junior","II","Sub-Junior", "III","Sub-Junior","IV","Junior","V","Junior",0)</f>
        <v>0</v>
      </c>
      <c r="J372" s="126"/>
      <c r="K372" s="126"/>
      <c r="L372" s="38"/>
      <c r="M372" s="3"/>
      <c r="N372" s="4">
        <f t="shared" si="10"/>
        <v>0</v>
      </c>
    </row>
    <row r="373" spans="2:14" ht="18" customHeight="1" x14ac:dyDescent="0.3">
      <c r="B373" s="16">
        <f t="shared" si="11"/>
        <v>368</v>
      </c>
      <c r="C373" s="45"/>
      <c r="D373" s="2"/>
      <c r="E373" s="3"/>
      <c r="F373" s="3"/>
      <c r="G373" s="3"/>
      <c r="H373" s="3"/>
      <c r="I373" s="39" cm="1">
        <f t="array" ref="I373">_xlfn.SWITCH(E373,"I","Sub-Junior","II","Sub-Junior", "III","Sub-Junior","IV","Junior","V","Junior",0)</f>
        <v>0</v>
      </c>
      <c r="J373" s="126"/>
      <c r="K373" s="126"/>
      <c r="L373" s="38"/>
      <c r="M373" s="3"/>
      <c r="N373" s="4">
        <f t="shared" si="10"/>
        <v>0</v>
      </c>
    </row>
    <row r="374" spans="2:14" ht="18" customHeight="1" x14ac:dyDescent="0.3">
      <c r="B374" s="16">
        <f t="shared" si="11"/>
        <v>369</v>
      </c>
      <c r="C374" s="45"/>
      <c r="D374" s="2"/>
      <c r="E374" s="3"/>
      <c r="F374" s="3"/>
      <c r="G374" s="3"/>
      <c r="H374" s="3"/>
      <c r="I374" s="39" cm="1">
        <f t="array" ref="I374">_xlfn.SWITCH(E374,"I","Sub-Junior","II","Sub-Junior", "III","Sub-Junior","IV","Junior","V","Junior",0)</f>
        <v>0</v>
      </c>
      <c r="J374" s="126"/>
      <c r="K374" s="126"/>
      <c r="L374" s="38"/>
      <c r="M374" s="3"/>
      <c r="N374" s="4">
        <f t="shared" si="10"/>
        <v>0</v>
      </c>
    </row>
    <row r="375" spans="2:14" ht="18" customHeight="1" x14ac:dyDescent="0.3">
      <c r="B375" s="16">
        <f t="shared" si="11"/>
        <v>370</v>
      </c>
      <c r="C375" s="45"/>
      <c r="D375" s="2"/>
      <c r="E375" s="3"/>
      <c r="F375" s="3"/>
      <c r="G375" s="3"/>
      <c r="H375" s="3"/>
      <c r="I375" s="39" cm="1">
        <f t="array" ref="I375">_xlfn.SWITCH(E375,"I","Sub-Junior","II","Sub-Junior", "III","Sub-Junior","IV","Junior","V","Junior",0)</f>
        <v>0</v>
      </c>
      <c r="J375" s="126"/>
      <c r="K375" s="126"/>
      <c r="L375" s="38"/>
      <c r="M375" s="3"/>
      <c r="N375" s="4">
        <f t="shared" si="10"/>
        <v>0</v>
      </c>
    </row>
    <row r="376" spans="2:14" ht="18" customHeight="1" x14ac:dyDescent="0.3">
      <c r="B376" s="16">
        <f t="shared" si="11"/>
        <v>371</v>
      </c>
      <c r="C376" s="45"/>
      <c r="D376" s="2"/>
      <c r="E376" s="3"/>
      <c r="F376" s="3"/>
      <c r="G376" s="3"/>
      <c r="H376" s="3"/>
      <c r="I376" s="39" cm="1">
        <f t="array" ref="I376">_xlfn.SWITCH(E376,"I","Sub-Junior","II","Sub-Junior", "III","Sub-Junior","IV","Junior","V","Junior",0)</f>
        <v>0</v>
      </c>
      <c r="J376" s="126"/>
      <c r="K376" s="126"/>
      <c r="L376" s="38"/>
      <c r="M376" s="3"/>
      <c r="N376" s="4">
        <f t="shared" si="10"/>
        <v>0</v>
      </c>
    </row>
    <row r="377" spans="2:14" ht="18" customHeight="1" x14ac:dyDescent="0.3">
      <c r="B377" s="16">
        <f t="shared" si="11"/>
        <v>372</v>
      </c>
      <c r="C377" s="45"/>
      <c r="D377" s="2"/>
      <c r="E377" s="3"/>
      <c r="F377" s="3"/>
      <c r="G377" s="3"/>
      <c r="H377" s="3"/>
      <c r="I377" s="39" cm="1">
        <f t="array" ref="I377">_xlfn.SWITCH(E377,"I","Sub-Junior","II","Sub-Junior", "III","Sub-Junior","IV","Junior","V","Junior",0)</f>
        <v>0</v>
      </c>
      <c r="J377" s="126"/>
      <c r="K377" s="126"/>
      <c r="L377" s="38"/>
      <c r="M377" s="3"/>
      <c r="N377" s="4">
        <f t="shared" si="10"/>
        <v>0</v>
      </c>
    </row>
    <row r="378" spans="2:14" ht="18" customHeight="1" x14ac:dyDescent="0.3">
      <c r="B378" s="16">
        <f t="shared" si="11"/>
        <v>373</v>
      </c>
      <c r="C378" s="45"/>
      <c r="D378" s="2"/>
      <c r="E378" s="3"/>
      <c r="F378" s="3"/>
      <c r="G378" s="3"/>
      <c r="H378" s="3"/>
      <c r="I378" s="39" cm="1">
        <f t="array" ref="I378">_xlfn.SWITCH(E378,"I","Sub-Junior","II","Sub-Junior", "III","Sub-Junior","IV","Junior","V","Junior",0)</f>
        <v>0</v>
      </c>
      <c r="J378" s="126"/>
      <c r="K378" s="126"/>
      <c r="L378" s="38"/>
      <c r="M378" s="3"/>
      <c r="N378" s="4">
        <f t="shared" si="10"/>
        <v>0</v>
      </c>
    </row>
    <row r="379" spans="2:14" ht="18" customHeight="1" x14ac:dyDescent="0.3">
      <c r="B379" s="16">
        <f t="shared" si="11"/>
        <v>374</v>
      </c>
      <c r="C379" s="45"/>
      <c r="D379" s="2"/>
      <c r="E379" s="3"/>
      <c r="F379" s="3"/>
      <c r="G379" s="3"/>
      <c r="H379" s="3"/>
      <c r="I379" s="39" cm="1">
        <f t="array" ref="I379">_xlfn.SWITCH(E379,"I","Sub-Junior","II","Sub-Junior", "III","Sub-Junior","IV","Junior","V","Junior",0)</f>
        <v>0</v>
      </c>
      <c r="J379" s="126"/>
      <c r="K379" s="126"/>
      <c r="L379" s="38"/>
      <c r="M379" s="3"/>
      <c r="N379" s="4">
        <f t="shared" si="10"/>
        <v>0</v>
      </c>
    </row>
    <row r="380" spans="2:14" ht="18" customHeight="1" x14ac:dyDescent="0.3">
      <c r="B380" s="16">
        <f t="shared" si="11"/>
        <v>375</v>
      </c>
      <c r="C380" s="45"/>
      <c r="D380" s="2"/>
      <c r="E380" s="3"/>
      <c r="F380" s="3"/>
      <c r="G380" s="3"/>
      <c r="H380" s="3"/>
      <c r="I380" s="39" cm="1">
        <f t="array" ref="I380">_xlfn.SWITCH(E380,"I","Sub-Junior","II","Sub-Junior", "III","Sub-Junior","IV","Junior","V","Junior",0)</f>
        <v>0</v>
      </c>
      <c r="J380" s="126"/>
      <c r="K380" s="126"/>
      <c r="L380" s="38"/>
      <c r="M380" s="3"/>
      <c r="N380" s="4">
        <f t="shared" si="10"/>
        <v>0</v>
      </c>
    </row>
    <row r="381" spans="2:14" ht="18" customHeight="1" x14ac:dyDescent="0.3">
      <c r="B381" s="16">
        <f t="shared" si="11"/>
        <v>376</v>
      </c>
      <c r="C381" s="45"/>
      <c r="D381" s="2"/>
      <c r="E381" s="3"/>
      <c r="F381" s="3"/>
      <c r="G381" s="3"/>
      <c r="H381" s="3"/>
      <c r="I381" s="39" cm="1">
        <f t="array" ref="I381">_xlfn.SWITCH(E381,"I","Sub-Junior","II","Sub-Junior", "III","Sub-Junior","IV","Junior","V","Junior",0)</f>
        <v>0</v>
      </c>
      <c r="J381" s="126"/>
      <c r="K381" s="126"/>
      <c r="L381" s="38"/>
      <c r="M381" s="3"/>
      <c r="N381" s="4">
        <f t="shared" si="10"/>
        <v>0</v>
      </c>
    </row>
    <row r="382" spans="2:14" ht="18" customHeight="1" x14ac:dyDescent="0.3">
      <c r="B382" s="16">
        <f t="shared" si="11"/>
        <v>377</v>
      </c>
      <c r="C382" s="45"/>
      <c r="D382" s="2"/>
      <c r="E382" s="3"/>
      <c r="F382" s="3"/>
      <c r="G382" s="3"/>
      <c r="H382" s="3"/>
      <c r="I382" s="39" cm="1">
        <f t="array" ref="I382">_xlfn.SWITCH(E382,"I","Sub-Junior","II","Sub-Junior", "III","Sub-Junior","IV","Junior","V","Junior",0)</f>
        <v>0</v>
      </c>
      <c r="J382" s="126"/>
      <c r="K382" s="126"/>
      <c r="L382" s="38"/>
      <c r="M382" s="3"/>
      <c r="N382" s="4">
        <f t="shared" si="10"/>
        <v>0</v>
      </c>
    </row>
    <row r="383" spans="2:14" ht="18" customHeight="1" x14ac:dyDescent="0.3">
      <c r="B383" s="16">
        <f t="shared" si="11"/>
        <v>378</v>
      </c>
      <c r="C383" s="45"/>
      <c r="D383" s="2"/>
      <c r="E383" s="3"/>
      <c r="F383" s="3"/>
      <c r="G383" s="3"/>
      <c r="H383" s="3"/>
      <c r="I383" s="39" cm="1">
        <f t="array" ref="I383">_xlfn.SWITCH(E383,"I","Sub-Junior","II","Sub-Junior", "III","Sub-Junior","IV","Junior","V","Junior",0)</f>
        <v>0</v>
      </c>
      <c r="J383" s="126"/>
      <c r="K383" s="126"/>
      <c r="L383" s="38"/>
      <c r="M383" s="3"/>
      <c r="N383" s="4">
        <f t="shared" si="10"/>
        <v>0</v>
      </c>
    </row>
    <row r="384" spans="2:14" ht="18" customHeight="1" x14ac:dyDescent="0.3">
      <c r="B384" s="16">
        <f t="shared" si="11"/>
        <v>379</v>
      </c>
      <c r="C384" s="45"/>
      <c r="D384" s="2"/>
      <c r="E384" s="3"/>
      <c r="F384" s="3"/>
      <c r="G384" s="3"/>
      <c r="H384" s="3"/>
      <c r="I384" s="39" cm="1">
        <f t="array" ref="I384">_xlfn.SWITCH(E384,"I","Sub-Junior","II","Sub-Junior", "III","Sub-Junior","IV","Junior","V","Junior",0)</f>
        <v>0</v>
      </c>
      <c r="J384" s="126"/>
      <c r="K384" s="126"/>
      <c r="L384" s="38"/>
      <c r="M384" s="3"/>
      <c r="N384" s="4">
        <f t="shared" si="10"/>
        <v>0</v>
      </c>
    </row>
    <row r="385" spans="2:14" ht="18" customHeight="1" x14ac:dyDescent="0.3">
      <c r="B385" s="16">
        <f t="shared" si="11"/>
        <v>380</v>
      </c>
      <c r="C385" s="45"/>
      <c r="D385" s="2"/>
      <c r="E385" s="3"/>
      <c r="F385" s="3"/>
      <c r="G385" s="3"/>
      <c r="H385" s="3"/>
      <c r="I385" s="39" cm="1">
        <f t="array" ref="I385">_xlfn.SWITCH(E385,"I","Sub-Junior","II","Sub-Junior", "III","Sub-Junior","IV","Junior","V","Junior",0)</f>
        <v>0</v>
      </c>
      <c r="J385" s="126"/>
      <c r="K385" s="126"/>
      <c r="L385" s="38"/>
      <c r="M385" s="3"/>
      <c r="N385" s="4">
        <f t="shared" si="10"/>
        <v>0</v>
      </c>
    </row>
    <row r="386" spans="2:14" ht="18" customHeight="1" x14ac:dyDescent="0.3">
      <c r="B386" s="16">
        <f t="shared" si="11"/>
        <v>381</v>
      </c>
      <c r="C386" s="45"/>
      <c r="D386" s="2"/>
      <c r="E386" s="3"/>
      <c r="F386" s="3"/>
      <c r="G386" s="3"/>
      <c r="H386" s="3"/>
      <c r="I386" s="39" cm="1">
        <f t="array" ref="I386">_xlfn.SWITCH(E386,"I","Sub-Junior","II","Sub-Junior", "III","Sub-Junior","IV","Junior","V","Junior",0)</f>
        <v>0</v>
      </c>
      <c r="J386" s="126"/>
      <c r="K386" s="126"/>
      <c r="L386" s="38"/>
      <c r="M386" s="3"/>
      <c r="N386" s="4">
        <f t="shared" si="10"/>
        <v>0</v>
      </c>
    </row>
    <row r="387" spans="2:14" ht="18" customHeight="1" x14ac:dyDescent="0.3">
      <c r="B387" s="16">
        <f t="shared" si="11"/>
        <v>382</v>
      </c>
      <c r="C387" s="45"/>
      <c r="D387" s="2"/>
      <c r="E387" s="3"/>
      <c r="F387" s="3"/>
      <c r="G387" s="3"/>
      <c r="H387" s="3"/>
      <c r="I387" s="39" cm="1">
        <f t="array" ref="I387">_xlfn.SWITCH(E387,"I","Sub-Junior","II","Sub-Junior", "III","Sub-Junior","IV","Junior","V","Junior",0)</f>
        <v>0</v>
      </c>
      <c r="J387" s="126"/>
      <c r="K387" s="126"/>
      <c r="L387" s="38"/>
      <c r="M387" s="3"/>
      <c r="N387" s="4">
        <f t="shared" si="10"/>
        <v>0</v>
      </c>
    </row>
    <row r="388" spans="2:14" ht="18" customHeight="1" x14ac:dyDescent="0.3">
      <c r="B388" s="16">
        <f t="shared" si="11"/>
        <v>383</v>
      </c>
      <c r="C388" s="45"/>
      <c r="D388" s="2"/>
      <c r="E388" s="3"/>
      <c r="F388" s="3"/>
      <c r="G388" s="3"/>
      <c r="H388" s="3"/>
      <c r="I388" s="39" cm="1">
        <f t="array" ref="I388">_xlfn.SWITCH(E388,"I","Sub-Junior","II","Sub-Junior", "III","Sub-Junior","IV","Junior","V","Junior",0)</f>
        <v>0</v>
      </c>
      <c r="J388" s="126"/>
      <c r="K388" s="126"/>
      <c r="L388" s="38"/>
      <c r="M388" s="3"/>
      <c r="N388" s="4">
        <f t="shared" si="10"/>
        <v>0</v>
      </c>
    </row>
    <row r="389" spans="2:14" ht="18" customHeight="1" x14ac:dyDescent="0.3">
      <c r="B389" s="16">
        <f t="shared" si="11"/>
        <v>384</v>
      </c>
      <c r="C389" s="45"/>
      <c r="D389" s="2"/>
      <c r="E389" s="3"/>
      <c r="F389" s="3"/>
      <c r="G389" s="3"/>
      <c r="H389" s="3"/>
      <c r="I389" s="39" cm="1">
        <f t="array" ref="I389">_xlfn.SWITCH(E389,"I","Sub-Junior","II","Sub-Junior", "III","Sub-Junior","IV","Junior","V","Junior",0)</f>
        <v>0</v>
      </c>
      <c r="J389" s="126"/>
      <c r="K389" s="126"/>
      <c r="L389" s="38"/>
      <c r="M389" s="3"/>
      <c r="N389" s="4">
        <f t="shared" si="10"/>
        <v>0</v>
      </c>
    </row>
    <row r="390" spans="2:14" ht="18" customHeight="1" x14ac:dyDescent="0.3">
      <c r="B390" s="16">
        <f t="shared" si="11"/>
        <v>385</v>
      </c>
      <c r="C390" s="45"/>
      <c r="D390" s="2"/>
      <c r="E390" s="3"/>
      <c r="F390" s="3"/>
      <c r="G390" s="3"/>
      <c r="H390" s="3"/>
      <c r="I390" s="39" cm="1">
        <f t="array" ref="I390">_xlfn.SWITCH(E390,"I","Sub-Junior","II","Sub-Junior", "III","Sub-Junior","IV","Junior","V","Junior",0)</f>
        <v>0</v>
      </c>
      <c r="J390" s="126"/>
      <c r="K390" s="126"/>
      <c r="L390" s="38"/>
      <c r="M390" s="3"/>
      <c r="N390" s="4">
        <f t="shared" si="10"/>
        <v>0</v>
      </c>
    </row>
    <row r="391" spans="2:14" ht="18" customHeight="1" x14ac:dyDescent="0.3">
      <c r="B391" s="16">
        <f t="shared" si="11"/>
        <v>386</v>
      </c>
      <c r="C391" s="45"/>
      <c r="D391" s="2"/>
      <c r="E391" s="3"/>
      <c r="F391" s="3"/>
      <c r="G391" s="3"/>
      <c r="H391" s="3"/>
      <c r="I391" s="39" cm="1">
        <f t="array" ref="I391">_xlfn.SWITCH(E391,"I","Sub-Junior","II","Sub-Junior", "III","Sub-Junior","IV","Junior","V","Junior",0)</f>
        <v>0</v>
      </c>
      <c r="J391" s="126"/>
      <c r="K391" s="126"/>
      <c r="L391" s="38"/>
      <c r="M391" s="3"/>
      <c r="N391" s="4">
        <f t="shared" ref="N391:N454" si="12">IF(M391="Printed book",230,IF(M391="E-book",155,0))</f>
        <v>0</v>
      </c>
    </row>
    <row r="392" spans="2:14" ht="18" customHeight="1" x14ac:dyDescent="0.3">
      <c r="B392" s="16">
        <f t="shared" ref="B392:B455" si="13">B391+1</f>
        <v>387</v>
      </c>
      <c r="C392" s="45"/>
      <c r="D392" s="2"/>
      <c r="E392" s="3"/>
      <c r="F392" s="3"/>
      <c r="G392" s="3"/>
      <c r="H392" s="3"/>
      <c r="I392" s="39" cm="1">
        <f t="array" ref="I392">_xlfn.SWITCH(E392,"I","Sub-Junior","II","Sub-Junior", "III","Sub-Junior","IV","Junior","V","Junior",0)</f>
        <v>0</v>
      </c>
      <c r="J392" s="126"/>
      <c r="K392" s="126"/>
      <c r="L392" s="38"/>
      <c r="M392" s="3"/>
      <c r="N392" s="4">
        <f t="shared" si="12"/>
        <v>0</v>
      </c>
    </row>
    <row r="393" spans="2:14" ht="18" customHeight="1" x14ac:dyDescent="0.3">
      <c r="B393" s="16">
        <f t="shared" si="13"/>
        <v>388</v>
      </c>
      <c r="C393" s="45"/>
      <c r="D393" s="2"/>
      <c r="E393" s="3"/>
      <c r="F393" s="3"/>
      <c r="G393" s="3"/>
      <c r="H393" s="3"/>
      <c r="I393" s="39" cm="1">
        <f t="array" ref="I393">_xlfn.SWITCH(E393,"I","Sub-Junior","II","Sub-Junior", "III","Sub-Junior","IV","Junior","V","Junior",0)</f>
        <v>0</v>
      </c>
      <c r="J393" s="126"/>
      <c r="K393" s="126"/>
      <c r="L393" s="38"/>
      <c r="M393" s="3"/>
      <c r="N393" s="4">
        <f t="shared" si="12"/>
        <v>0</v>
      </c>
    </row>
    <row r="394" spans="2:14" ht="18" customHeight="1" x14ac:dyDescent="0.3">
      <c r="B394" s="16">
        <f t="shared" si="13"/>
        <v>389</v>
      </c>
      <c r="C394" s="45"/>
      <c r="D394" s="2"/>
      <c r="E394" s="3"/>
      <c r="F394" s="3"/>
      <c r="G394" s="3"/>
      <c r="H394" s="3"/>
      <c r="I394" s="39" cm="1">
        <f t="array" ref="I394">_xlfn.SWITCH(E394,"I","Sub-Junior","II","Sub-Junior", "III","Sub-Junior","IV","Junior","V","Junior",0)</f>
        <v>0</v>
      </c>
      <c r="J394" s="126"/>
      <c r="K394" s="126"/>
      <c r="L394" s="38"/>
      <c r="M394" s="3"/>
      <c r="N394" s="4">
        <f t="shared" si="12"/>
        <v>0</v>
      </c>
    </row>
    <row r="395" spans="2:14" ht="18" customHeight="1" x14ac:dyDescent="0.3">
      <c r="B395" s="16">
        <f t="shared" si="13"/>
        <v>390</v>
      </c>
      <c r="C395" s="45"/>
      <c r="D395" s="2"/>
      <c r="E395" s="3"/>
      <c r="F395" s="3"/>
      <c r="G395" s="3"/>
      <c r="H395" s="3"/>
      <c r="I395" s="39" cm="1">
        <f t="array" ref="I395">_xlfn.SWITCH(E395,"I","Sub-Junior","II","Sub-Junior", "III","Sub-Junior","IV","Junior","V","Junior",0)</f>
        <v>0</v>
      </c>
      <c r="J395" s="126"/>
      <c r="K395" s="126"/>
      <c r="L395" s="38"/>
      <c r="M395" s="3"/>
      <c r="N395" s="4">
        <f t="shared" si="12"/>
        <v>0</v>
      </c>
    </row>
    <row r="396" spans="2:14" ht="18" customHeight="1" x14ac:dyDescent="0.3">
      <c r="B396" s="16">
        <f t="shared" si="13"/>
        <v>391</v>
      </c>
      <c r="C396" s="45"/>
      <c r="D396" s="2"/>
      <c r="E396" s="3"/>
      <c r="F396" s="3"/>
      <c r="G396" s="3"/>
      <c r="H396" s="3"/>
      <c r="I396" s="39" cm="1">
        <f t="array" ref="I396">_xlfn.SWITCH(E396,"I","Sub-Junior","II","Sub-Junior", "III","Sub-Junior","IV","Junior","V","Junior",0)</f>
        <v>0</v>
      </c>
      <c r="J396" s="126"/>
      <c r="K396" s="126"/>
      <c r="L396" s="38"/>
      <c r="M396" s="3"/>
      <c r="N396" s="4">
        <f t="shared" si="12"/>
        <v>0</v>
      </c>
    </row>
    <row r="397" spans="2:14" ht="18" customHeight="1" x14ac:dyDescent="0.3">
      <c r="B397" s="16">
        <f t="shared" si="13"/>
        <v>392</v>
      </c>
      <c r="C397" s="45"/>
      <c r="D397" s="2"/>
      <c r="E397" s="3"/>
      <c r="F397" s="3"/>
      <c r="G397" s="3"/>
      <c r="H397" s="3"/>
      <c r="I397" s="39" cm="1">
        <f t="array" ref="I397">_xlfn.SWITCH(E397,"I","Sub-Junior","II","Sub-Junior", "III","Sub-Junior","IV","Junior","V","Junior",0)</f>
        <v>0</v>
      </c>
      <c r="J397" s="126"/>
      <c r="K397" s="126"/>
      <c r="L397" s="38"/>
      <c r="M397" s="3"/>
      <c r="N397" s="4">
        <f t="shared" si="12"/>
        <v>0</v>
      </c>
    </row>
    <row r="398" spans="2:14" ht="18" customHeight="1" x14ac:dyDescent="0.3">
      <c r="B398" s="16">
        <f t="shared" si="13"/>
        <v>393</v>
      </c>
      <c r="C398" s="45"/>
      <c r="D398" s="2"/>
      <c r="E398" s="3"/>
      <c r="F398" s="3"/>
      <c r="G398" s="3"/>
      <c r="H398" s="3"/>
      <c r="I398" s="39" cm="1">
        <f t="array" ref="I398">_xlfn.SWITCH(E398,"I","Sub-Junior","II","Sub-Junior", "III","Sub-Junior","IV","Junior","V","Junior",0)</f>
        <v>0</v>
      </c>
      <c r="J398" s="126"/>
      <c r="K398" s="126"/>
      <c r="L398" s="38"/>
      <c r="M398" s="3"/>
      <c r="N398" s="4">
        <f t="shared" si="12"/>
        <v>0</v>
      </c>
    </row>
    <row r="399" spans="2:14" ht="18" customHeight="1" x14ac:dyDescent="0.3">
      <c r="B399" s="16">
        <f t="shared" si="13"/>
        <v>394</v>
      </c>
      <c r="C399" s="45"/>
      <c r="D399" s="2"/>
      <c r="E399" s="3"/>
      <c r="F399" s="3"/>
      <c r="G399" s="3"/>
      <c r="H399" s="3"/>
      <c r="I399" s="39" cm="1">
        <f t="array" ref="I399">_xlfn.SWITCH(E399,"I","Sub-Junior","II","Sub-Junior", "III","Sub-Junior","IV","Junior","V","Junior",0)</f>
        <v>0</v>
      </c>
      <c r="J399" s="126"/>
      <c r="K399" s="126"/>
      <c r="L399" s="38"/>
      <c r="M399" s="3"/>
      <c r="N399" s="4">
        <f t="shared" si="12"/>
        <v>0</v>
      </c>
    </row>
    <row r="400" spans="2:14" ht="18" customHeight="1" x14ac:dyDescent="0.3">
      <c r="B400" s="16">
        <f t="shared" si="13"/>
        <v>395</v>
      </c>
      <c r="C400" s="45"/>
      <c r="D400" s="2"/>
      <c r="E400" s="3"/>
      <c r="F400" s="3"/>
      <c r="G400" s="3"/>
      <c r="H400" s="3"/>
      <c r="I400" s="39" cm="1">
        <f t="array" ref="I400">_xlfn.SWITCH(E400,"I","Sub-Junior","II","Sub-Junior", "III","Sub-Junior","IV","Junior","V","Junior",0)</f>
        <v>0</v>
      </c>
      <c r="J400" s="126"/>
      <c r="K400" s="126"/>
      <c r="L400" s="38"/>
      <c r="M400" s="3"/>
      <c r="N400" s="4">
        <f t="shared" si="12"/>
        <v>0</v>
      </c>
    </row>
    <row r="401" spans="2:14" ht="18" customHeight="1" x14ac:dyDescent="0.3">
      <c r="B401" s="16">
        <f t="shared" si="13"/>
        <v>396</v>
      </c>
      <c r="C401" s="45"/>
      <c r="D401" s="2"/>
      <c r="E401" s="3"/>
      <c r="F401" s="3"/>
      <c r="G401" s="3"/>
      <c r="H401" s="3"/>
      <c r="I401" s="39" cm="1">
        <f t="array" ref="I401">_xlfn.SWITCH(E401,"I","Sub-Junior","II","Sub-Junior", "III","Sub-Junior","IV","Junior","V","Junior",0)</f>
        <v>0</v>
      </c>
      <c r="J401" s="126"/>
      <c r="K401" s="126"/>
      <c r="L401" s="38"/>
      <c r="M401" s="3"/>
      <c r="N401" s="4">
        <f t="shared" si="12"/>
        <v>0</v>
      </c>
    </row>
    <row r="402" spans="2:14" ht="18" customHeight="1" x14ac:dyDescent="0.3">
      <c r="B402" s="16">
        <f t="shared" si="13"/>
        <v>397</v>
      </c>
      <c r="C402" s="45"/>
      <c r="D402" s="2"/>
      <c r="E402" s="3"/>
      <c r="F402" s="3"/>
      <c r="G402" s="3"/>
      <c r="H402" s="3"/>
      <c r="I402" s="39" cm="1">
        <f t="array" ref="I402">_xlfn.SWITCH(E402,"I","Sub-Junior","II","Sub-Junior", "III","Sub-Junior","IV","Junior","V","Junior",0)</f>
        <v>0</v>
      </c>
      <c r="J402" s="126"/>
      <c r="K402" s="126"/>
      <c r="L402" s="38"/>
      <c r="M402" s="3"/>
      <c r="N402" s="4">
        <f t="shared" si="12"/>
        <v>0</v>
      </c>
    </row>
    <row r="403" spans="2:14" ht="18" customHeight="1" x14ac:dyDescent="0.3">
      <c r="B403" s="16">
        <f t="shared" si="13"/>
        <v>398</v>
      </c>
      <c r="C403" s="45"/>
      <c r="D403" s="2"/>
      <c r="E403" s="3"/>
      <c r="F403" s="3"/>
      <c r="G403" s="3"/>
      <c r="H403" s="3"/>
      <c r="I403" s="39" cm="1">
        <f t="array" ref="I403">_xlfn.SWITCH(E403,"I","Sub-Junior","II","Sub-Junior", "III","Sub-Junior","IV","Junior","V","Junior",0)</f>
        <v>0</v>
      </c>
      <c r="J403" s="126"/>
      <c r="K403" s="126"/>
      <c r="L403" s="38"/>
      <c r="M403" s="3"/>
      <c r="N403" s="4">
        <f t="shared" si="12"/>
        <v>0</v>
      </c>
    </row>
    <row r="404" spans="2:14" ht="18" customHeight="1" x14ac:dyDescent="0.3">
      <c r="B404" s="16">
        <f t="shared" si="13"/>
        <v>399</v>
      </c>
      <c r="C404" s="45"/>
      <c r="D404" s="2"/>
      <c r="E404" s="3"/>
      <c r="F404" s="3"/>
      <c r="G404" s="3"/>
      <c r="H404" s="3"/>
      <c r="I404" s="39" cm="1">
        <f t="array" ref="I404">_xlfn.SWITCH(E404,"I","Sub-Junior","II","Sub-Junior", "III","Sub-Junior","IV","Junior","V","Junior",0)</f>
        <v>0</v>
      </c>
      <c r="J404" s="126"/>
      <c r="K404" s="126"/>
      <c r="L404" s="38"/>
      <c r="M404" s="3"/>
      <c r="N404" s="4">
        <f t="shared" si="12"/>
        <v>0</v>
      </c>
    </row>
    <row r="405" spans="2:14" ht="18" customHeight="1" x14ac:dyDescent="0.3">
      <c r="B405" s="16">
        <f t="shared" si="13"/>
        <v>400</v>
      </c>
      <c r="C405" s="45"/>
      <c r="D405" s="2"/>
      <c r="E405" s="3"/>
      <c r="F405" s="3"/>
      <c r="G405" s="3"/>
      <c r="H405" s="3"/>
      <c r="I405" s="39" cm="1">
        <f t="array" ref="I405">_xlfn.SWITCH(E405,"I","Sub-Junior","II","Sub-Junior", "III","Sub-Junior","IV","Junior","V","Junior",0)</f>
        <v>0</v>
      </c>
      <c r="J405" s="126"/>
      <c r="K405" s="126"/>
      <c r="L405" s="38"/>
      <c r="M405" s="3"/>
      <c r="N405" s="4">
        <f t="shared" si="12"/>
        <v>0</v>
      </c>
    </row>
    <row r="406" spans="2:14" ht="18" customHeight="1" x14ac:dyDescent="0.3">
      <c r="B406" s="16">
        <f t="shared" si="13"/>
        <v>401</v>
      </c>
      <c r="C406" s="45"/>
      <c r="D406" s="2"/>
      <c r="E406" s="3"/>
      <c r="F406" s="3"/>
      <c r="G406" s="3"/>
      <c r="H406" s="3"/>
      <c r="I406" s="39" cm="1">
        <f t="array" ref="I406">_xlfn.SWITCH(E406,"I","Sub-Junior","II","Sub-Junior", "III","Sub-Junior","IV","Junior","V","Junior",0)</f>
        <v>0</v>
      </c>
      <c r="J406" s="126"/>
      <c r="K406" s="126"/>
      <c r="L406" s="38"/>
      <c r="M406" s="3"/>
      <c r="N406" s="4">
        <f t="shared" si="12"/>
        <v>0</v>
      </c>
    </row>
    <row r="407" spans="2:14" ht="18" customHeight="1" x14ac:dyDescent="0.3">
      <c r="B407" s="16">
        <f t="shared" si="13"/>
        <v>402</v>
      </c>
      <c r="C407" s="45"/>
      <c r="D407" s="2"/>
      <c r="E407" s="3"/>
      <c r="F407" s="3"/>
      <c r="G407" s="3"/>
      <c r="H407" s="3"/>
      <c r="I407" s="39" cm="1">
        <f t="array" ref="I407">_xlfn.SWITCH(E407,"I","Sub-Junior","II","Sub-Junior", "III","Sub-Junior","IV","Junior","V","Junior",0)</f>
        <v>0</v>
      </c>
      <c r="J407" s="126"/>
      <c r="K407" s="126"/>
      <c r="L407" s="38"/>
      <c r="M407" s="3"/>
      <c r="N407" s="4">
        <f t="shared" si="12"/>
        <v>0</v>
      </c>
    </row>
    <row r="408" spans="2:14" ht="18" customHeight="1" x14ac:dyDescent="0.3">
      <c r="B408" s="16">
        <f t="shared" si="13"/>
        <v>403</v>
      </c>
      <c r="C408" s="45"/>
      <c r="D408" s="2"/>
      <c r="E408" s="3"/>
      <c r="F408" s="3"/>
      <c r="G408" s="3"/>
      <c r="H408" s="3"/>
      <c r="I408" s="39" cm="1">
        <f t="array" ref="I408">_xlfn.SWITCH(E408,"I","Sub-Junior","II","Sub-Junior", "III","Sub-Junior","IV","Junior","V","Junior",0)</f>
        <v>0</v>
      </c>
      <c r="J408" s="126"/>
      <c r="K408" s="126"/>
      <c r="L408" s="38"/>
      <c r="M408" s="3"/>
      <c r="N408" s="4">
        <f t="shared" si="12"/>
        <v>0</v>
      </c>
    </row>
    <row r="409" spans="2:14" ht="18" customHeight="1" x14ac:dyDescent="0.3">
      <c r="B409" s="16">
        <f t="shared" si="13"/>
        <v>404</v>
      </c>
      <c r="C409" s="45"/>
      <c r="D409" s="2"/>
      <c r="E409" s="3"/>
      <c r="F409" s="3"/>
      <c r="G409" s="3"/>
      <c r="H409" s="3"/>
      <c r="I409" s="39" cm="1">
        <f t="array" ref="I409">_xlfn.SWITCH(E409,"I","Sub-Junior","II","Sub-Junior", "III","Sub-Junior","IV","Junior","V","Junior",0)</f>
        <v>0</v>
      </c>
      <c r="J409" s="126"/>
      <c r="K409" s="126"/>
      <c r="L409" s="38"/>
      <c r="M409" s="3"/>
      <c r="N409" s="4">
        <f t="shared" si="12"/>
        <v>0</v>
      </c>
    </row>
    <row r="410" spans="2:14" ht="18" customHeight="1" x14ac:dyDescent="0.3">
      <c r="B410" s="16">
        <f t="shared" si="13"/>
        <v>405</v>
      </c>
      <c r="C410" s="45"/>
      <c r="D410" s="2"/>
      <c r="E410" s="3"/>
      <c r="F410" s="3"/>
      <c r="G410" s="3"/>
      <c r="H410" s="3"/>
      <c r="I410" s="39" cm="1">
        <f t="array" ref="I410">_xlfn.SWITCH(E410,"I","Sub-Junior","II","Sub-Junior", "III","Sub-Junior","IV","Junior","V","Junior",0)</f>
        <v>0</v>
      </c>
      <c r="J410" s="126"/>
      <c r="K410" s="126"/>
      <c r="L410" s="38"/>
      <c r="M410" s="3"/>
      <c r="N410" s="4">
        <f t="shared" si="12"/>
        <v>0</v>
      </c>
    </row>
    <row r="411" spans="2:14" ht="18" customHeight="1" x14ac:dyDescent="0.3">
      <c r="B411" s="16">
        <f t="shared" si="13"/>
        <v>406</v>
      </c>
      <c r="C411" s="45"/>
      <c r="D411" s="2"/>
      <c r="E411" s="3"/>
      <c r="F411" s="3"/>
      <c r="G411" s="3"/>
      <c r="H411" s="3"/>
      <c r="I411" s="39" cm="1">
        <f t="array" ref="I411">_xlfn.SWITCH(E411,"I","Sub-Junior","II","Sub-Junior", "III","Sub-Junior","IV","Junior","V","Junior",0)</f>
        <v>0</v>
      </c>
      <c r="J411" s="126"/>
      <c r="K411" s="126"/>
      <c r="L411" s="38"/>
      <c r="M411" s="3"/>
      <c r="N411" s="4">
        <f t="shared" si="12"/>
        <v>0</v>
      </c>
    </row>
    <row r="412" spans="2:14" ht="18" customHeight="1" x14ac:dyDescent="0.3">
      <c r="B412" s="16">
        <f t="shared" si="13"/>
        <v>407</v>
      </c>
      <c r="C412" s="45"/>
      <c r="D412" s="2"/>
      <c r="E412" s="3"/>
      <c r="F412" s="3"/>
      <c r="G412" s="3"/>
      <c r="H412" s="3"/>
      <c r="I412" s="39" cm="1">
        <f t="array" ref="I412">_xlfn.SWITCH(E412,"I","Sub-Junior","II","Sub-Junior", "III","Sub-Junior","IV","Junior","V","Junior",0)</f>
        <v>0</v>
      </c>
      <c r="J412" s="126"/>
      <c r="K412" s="126"/>
      <c r="L412" s="38"/>
      <c r="M412" s="3"/>
      <c r="N412" s="4">
        <f t="shared" si="12"/>
        <v>0</v>
      </c>
    </row>
    <row r="413" spans="2:14" ht="18" customHeight="1" x14ac:dyDescent="0.3">
      <c r="B413" s="16">
        <f t="shared" si="13"/>
        <v>408</v>
      </c>
      <c r="C413" s="45"/>
      <c r="D413" s="2"/>
      <c r="E413" s="3"/>
      <c r="F413" s="3"/>
      <c r="G413" s="3"/>
      <c r="H413" s="3"/>
      <c r="I413" s="39" cm="1">
        <f t="array" ref="I413">_xlfn.SWITCH(E413,"I","Sub-Junior","II","Sub-Junior", "III","Sub-Junior","IV","Junior","V","Junior",0)</f>
        <v>0</v>
      </c>
      <c r="J413" s="126"/>
      <c r="K413" s="126"/>
      <c r="L413" s="38"/>
      <c r="M413" s="3"/>
      <c r="N413" s="4">
        <f t="shared" si="12"/>
        <v>0</v>
      </c>
    </row>
    <row r="414" spans="2:14" ht="18" customHeight="1" x14ac:dyDescent="0.3">
      <c r="B414" s="16">
        <f t="shared" si="13"/>
        <v>409</v>
      </c>
      <c r="C414" s="45"/>
      <c r="D414" s="2"/>
      <c r="E414" s="3"/>
      <c r="F414" s="3"/>
      <c r="G414" s="3"/>
      <c r="H414" s="3"/>
      <c r="I414" s="39" cm="1">
        <f t="array" ref="I414">_xlfn.SWITCH(E414,"I","Sub-Junior","II","Sub-Junior", "III","Sub-Junior","IV","Junior","V","Junior",0)</f>
        <v>0</v>
      </c>
      <c r="J414" s="126"/>
      <c r="K414" s="126"/>
      <c r="L414" s="38"/>
      <c r="M414" s="3"/>
      <c r="N414" s="4">
        <f t="shared" si="12"/>
        <v>0</v>
      </c>
    </row>
    <row r="415" spans="2:14" ht="18" customHeight="1" x14ac:dyDescent="0.3">
      <c r="B415" s="16">
        <f t="shared" si="13"/>
        <v>410</v>
      </c>
      <c r="C415" s="45"/>
      <c r="D415" s="2"/>
      <c r="E415" s="3"/>
      <c r="F415" s="3"/>
      <c r="G415" s="3"/>
      <c r="H415" s="3"/>
      <c r="I415" s="39" cm="1">
        <f t="array" ref="I415">_xlfn.SWITCH(E415,"I","Sub-Junior","II","Sub-Junior", "III","Sub-Junior","IV","Junior","V","Junior",0)</f>
        <v>0</v>
      </c>
      <c r="J415" s="126"/>
      <c r="K415" s="126"/>
      <c r="L415" s="38"/>
      <c r="M415" s="3"/>
      <c r="N415" s="4">
        <f t="shared" si="12"/>
        <v>0</v>
      </c>
    </row>
    <row r="416" spans="2:14" ht="18" customHeight="1" x14ac:dyDescent="0.3">
      <c r="B416" s="16">
        <f t="shared" si="13"/>
        <v>411</v>
      </c>
      <c r="C416" s="45"/>
      <c r="D416" s="2"/>
      <c r="E416" s="3"/>
      <c r="F416" s="3"/>
      <c r="G416" s="3"/>
      <c r="H416" s="3"/>
      <c r="I416" s="39" cm="1">
        <f t="array" ref="I416">_xlfn.SWITCH(E416,"I","Sub-Junior","II","Sub-Junior", "III","Sub-Junior","IV","Junior","V","Junior",0)</f>
        <v>0</v>
      </c>
      <c r="J416" s="126"/>
      <c r="K416" s="126"/>
      <c r="L416" s="38"/>
      <c r="M416" s="3"/>
      <c r="N416" s="4">
        <f t="shared" si="12"/>
        <v>0</v>
      </c>
    </row>
    <row r="417" spans="2:14" ht="18" customHeight="1" x14ac:dyDescent="0.3">
      <c r="B417" s="16">
        <f t="shared" si="13"/>
        <v>412</v>
      </c>
      <c r="C417" s="45"/>
      <c r="D417" s="2"/>
      <c r="E417" s="3"/>
      <c r="F417" s="3"/>
      <c r="G417" s="3"/>
      <c r="H417" s="3"/>
      <c r="I417" s="39" cm="1">
        <f t="array" ref="I417">_xlfn.SWITCH(E417,"I","Sub-Junior","II","Sub-Junior", "III","Sub-Junior","IV","Junior","V","Junior",0)</f>
        <v>0</v>
      </c>
      <c r="J417" s="126"/>
      <c r="K417" s="126"/>
      <c r="L417" s="38"/>
      <c r="M417" s="3"/>
      <c r="N417" s="4">
        <f t="shared" si="12"/>
        <v>0</v>
      </c>
    </row>
    <row r="418" spans="2:14" ht="18" customHeight="1" x14ac:dyDescent="0.3">
      <c r="B418" s="16">
        <f t="shared" si="13"/>
        <v>413</v>
      </c>
      <c r="C418" s="45"/>
      <c r="D418" s="2"/>
      <c r="E418" s="3"/>
      <c r="F418" s="3"/>
      <c r="G418" s="3"/>
      <c r="H418" s="3"/>
      <c r="I418" s="39" cm="1">
        <f t="array" ref="I418">_xlfn.SWITCH(E418,"I","Sub-Junior","II","Sub-Junior", "III","Sub-Junior","IV","Junior","V","Junior",0)</f>
        <v>0</v>
      </c>
      <c r="J418" s="126"/>
      <c r="K418" s="126"/>
      <c r="L418" s="38"/>
      <c r="M418" s="3"/>
      <c r="N418" s="4">
        <f t="shared" si="12"/>
        <v>0</v>
      </c>
    </row>
    <row r="419" spans="2:14" ht="18" customHeight="1" x14ac:dyDescent="0.3">
      <c r="B419" s="16">
        <f t="shared" si="13"/>
        <v>414</v>
      </c>
      <c r="C419" s="45"/>
      <c r="D419" s="2"/>
      <c r="E419" s="3"/>
      <c r="F419" s="3"/>
      <c r="G419" s="3"/>
      <c r="H419" s="3"/>
      <c r="I419" s="39" cm="1">
        <f t="array" ref="I419">_xlfn.SWITCH(E419,"I","Sub-Junior","II","Sub-Junior", "III","Sub-Junior","IV","Junior","V","Junior",0)</f>
        <v>0</v>
      </c>
      <c r="J419" s="126"/>
      <c r="K419" s="126"/>
      <c r="L419" s="38"/>
      <c r="M419" s="3"/>
      <c r="N419" s="4">
        <f t="shared" si="12"/>
        <v>0</v>
      </c>
    </row>
    <row r="420" spans="2:14" ht="18" customHeight="1" x14ac:dyDescent="0.3">
      <c r="B420" s="16">
        <f t="shared" si="13"/>
        <v>415</v>
      </c>
      <c r="C420" s="45"/>
      <c r="D420" s="2"/>
      <c r="E420" s="3"/>
      <c r="F420" s="3"/>
      <c r="G420" s="3"/>
      <c r="H420" s="3"/>
      <c r="I420" s="39" cm="1">
        <f t="array" ref="I420">_xlfn.SWITCH(E420,"I","Sub-Junior","II","Sub-Junior", "III","Sub-Junior","IV","Junior","V","Junior",0)</f>
        <v>0</v>
      </c>
      <c r="J420" s="126"/>
      <c r="K420" s="126"/>
      <c r="L420" s="38"/>
      <c r="M420" s="3"/>
      <c r="N420" s="4">
        <f t="shared" si="12"/>
        <v>0</v>
      </c>
    </row>
    <row r="421" spans="2:14" ht="18" customHeight="1" x14ac:dyDescent="0.3">
      <c r="B421" s="16">
        <f t="shared" si="13"/>
        <v>416</v>
      </c>
      <c r="C421" s="45"/>
      <c r="D421" s="2"/>
      <c r="E421" s="3"/>
      <c r="F421" s="3"/>
      <c r="G421" s="3"/>
      <c r="H421" s="3"/>
      <c r="I421" s="39" cm="1">
        <f t="array" ref="I421">_xlfn.SWITCH(E421,"I","Sub-Junior","II","Sub-Junior", "III","Sub-Junior","IV","Junior","V","Junior",0)</f>
        <v>0</v>
      </c>
      <c r="J421" s="126"/>
      <c r="K421" s="126"/>
      <c r="L421" s="38"/>
      <c r="M421" s="3"/>
      <c r="N421" s="4">
        <f t="shared" si="12"/>
        <v>0</v>
      </c>
    </row>
    <row r="422" spans="2:14" ht="18" customHeight="1" x14ac:dyDescent="0.3">
      <c r="B422" s="16">
        <f t="shared" si="13"/>
        <v>417</v>
      </c>
      <c r="C422" s="45"/>
      <c r="D422" s="2"/>
      <c r="E422" s="3"/>
      <c r="F422" s="3"/>
      <c r="G422" s="3"/>
      <c r="H422" s="3"/>
      <c r="I422" s="39" cm="1">
        <f t="array" ref="I422">_xlfn.SWITCH(E422,"I","Sub-Junior","II","Sub-Junior", "III","Sub-Junior","IV","Junior","V","Junior",0)</f>
        <v>0</v>
      </c>
      <c r="J422" s="126"/>
      <c r="K422" s="126"/>
      <c r="L422" s="38"/>
      <c r="M422" s="3"/>
      <c r="N422" s="4">
        <f t="shared" si="12"/>
        <v>0</v>
      </c>
    </row>
    <row r="423" spans="2:14" ht="18" customHeight="1" x14ac:dyDescent="0.3">
      <c r="B423" s="16">
        <f t="shared" si="13"/>
        <v>418</v>
      </c>
      <c r="C423" s="45"/>
      <c r="D423" s="2"/>
      <c r="E423" s="3"/>
      <c r="F423" s="3"/>
      <c r="G423" s="3"/>
      <c r="H423" s="3"/>
      <c r="I423" s="39" cm="1">
        <f t="array" ref="I423">_xlfn.SWITCH(E423,"I","Sub-Junior","II","Sub-Junior", "III","Sub-Junior","IV","Junior","V","Junior",0)</f>
        <v>0</v>
      </c>
      <c r="J423" s="126"/>
      <c r="K423" s="126"/>
      <c r="L423" s="38"/>
      <c r="M423" s="3"/>
      <c r="N423" s="4">
        <f t="shared" si="12"/>
        <v>0</v>
      </c>
    </row>
    <row r="424" spans="2:14" ht="18" customHeight="1" x14ac:dyDescent="0.3">
      <c r="B424" s="16">
        <f t="shared" si="13"/>
        <v>419</v>
      </c>
      <c r="C424" s="45"/>
      <c r="D424" s="2"/>
      <c r="E424" s="3"/>
      <c r="F424" s="3"/>
      <c r="G424" s="3"/>
      <c r="H424" s="3"/>
      <c r="I424" s="39" cm="1">
        <f t="array" ref="I424">_xlfn.SWITCH(E424,"I","Sub-Junior","II","Sub-Junior", "III","Sub-Junior","IV","Junior","V","Junior",0)</f>
        <v>0</v>
      </c>
      <c r="J424" s="126"/>
      <c r="K424" s="126"/>
      <c r="L424" s="38"/>
      <c r="M424" s="3"/>
      <c r="N424" s="4">
        <f t="shared" si="12"/>
        <v>0</v>
      </c>
    </row>
    <row r="425" spans="2:14" ht="18" customHeight="1" x14ac:dyDescent="0.3">
      <c r="B425" s="16">
        <f t="shared" si="13"/>
        <v>420</v>
      </c>
      <c r="C425" s="45"/>
      <c r="D425" s="2"/>
      <c r="E425" s="3"/>
      <c r="F425" s="3"/>
      <c r="G425" s="3"/>
      <c r="H425" s="3"/>
      <c r="I425" s="39" cm="1">
        <f t="array" ref="I425">_xlfn.SWITCH(E425,"I","Sub-Junior","II","Sub-Junior", "III","Sub-Junior","IV","Junior","V","Junior",0)</f>
        <v>0</v>
      </c>
      <c r="J425" s="126"/>
      <c r="K425" s="126"/>
      <c r="L425" s="38"/>
      <c r="M425" s="3"/>
      <c r="N425" s="4">
        <f t="shared" si="12"/>
        <v>0</v>
      </c>
    </row>
    <row r="426" spans="2:14" ht="18" customHeight="1" x14ac:dyDescent="0.3">
      <c r="B426" s="16">
        <f t="shared" si="13"/>
        <v>421</v>
      </c>
      <c r="C426" s="45"/>
      <c r="D426" s="2"/>
      <c r="E426" s="3"/>
      <c r="F426" s="3"/>
      <c r="G426" s="3"/>
      <c r="H426" s="3"/>
      <c r="I426" s="39" cm="1">
        <f t="array" ref="I426">_xlfn.SWITCH(E426,"I","Sub-Junior","II","Sub-Junior", "III","Sub-Junior","IV","Junior","V","Junior",0)</f>
        <v>0</v>
      </c>
      <c r="J426" s="126"/>
      <c r="K426" s="126"/>
      <c r="L426" s="38"/>
      <c r="M426" s="3"/>
      <c r="N426" s="4">
        <f t="shared" si="12"/>
        <v>0</v>
      </c>
    </row>
    <row r="427" spans="2:14" ht="18" customHeight="1" x14ac:dyDescent="0.3">
      <c r="B427" s="16">
        <f t="shared" si="13"/>
        <v>422</v>
      </c>
      <c r="C427" s="45"/>
      <c r="D427" s="2"/>
      <c r="E427" s="3"/>
      <c r="F427" s="3"/>
      <c r="G427" s="3"/>
      <c r="H427" s="3"/>
      <c r="I427" s="39" cm="1">
        <f t="array" ref="I427">_xlfn.SWITCH(E427,"I","Sub-Junior","II","Sub-Junior", "III","Sub-Junior","IV","Junior","V","Junior",0)</f>
        <v>0</v>
      </c>
      <c r="J427" s="126"/>
      <c r="K427" s="126"/>
      <c r="L427" s="38"/>
      <c r="M427" s="3"/>
      <c r="N427" s="4">
        <f t="shared" si="12"/>
        <v>0</v>
      </c>
    </row>
    <row r="428" spans="2:14" ht="18" customHeight="1" x14ac:dyDescent="0.3">
      <c r="B428" s="16">
        <f t="shared" si="13"/>
        <v>423</v>
      </c>
      <c r="C428" s="45"/>
      <c r="D428" s="2"/>
      <c r="E428" s="3"/>
      <c r="F428" s="3"/>
      <c r="G428" s="3"/>
      <c r="H428" s="3"/>
      <c r="I428" s="39" cm="1">
        <f t="array" ref="I428">_xlfn.SWITCH(E428,"I","Sub-Junior","II","Sub-Junior", "III","Sub-Junior","IV","Junior","V","Junior",0)</f>
        <v>0</v>
      </c>
      <c r="J428" s="126"/>
      <c r="K428" s="126"/>
      <c r="L428" s="38"/>
      <c r="M428" s="3"/>
      <c r="N428" s="4">
        <f t="shared" si="12"/>
        <v>0</v>
      </c>
    </row>
    <row r="429" spans="2:14" ht="18" customHeight="1" x14ac:dyDescent="0.3">
      <c r="B429" s="16">
        <f t="shared" si="13"/>
        <v>424</v>
      </c>
      <c r="C429" s="45"/>
      <c r="D429" s="2"/>
      <c r="E429" s="3"/>
      <c r="F429" s="3"/>
      <c r="G429" s="3"/>
      <c r="H429" s="3"/>
      <c r="I429" s="39" cm="1">
        <f t="array" ref="I429">_xlfn.SWITCH(E429,"I","Sub-Junior","II","Sub-Junior", "III","Sub-Junior","IV","Junior","V","Junior",0)</f>
        <v>0</v>
      </c>
      <c r="J429" s="126"/>
      <c r="K429" s="126"/>
      <c r="L429" s="38"/>
      <c r="M429" s="3"/>
      <c r="N429" s="4">
        <f t="shared" si="12"/>
        <v>0</v>
      </c>
    </row>
    <row r="430" spans="2:14" ht="18" customHeight="1" x14ac:dyDescent="0.3">
      <c r="B430" s="16">
        <f t="shared" si="13"/>
        <v>425</v>
      </c>
      <c r="C430" s="45"/>
      <c r="D430" s="2"/>
      <c r="E430" s="3"/>
      <c r="F430" s="3"/>
      <c r="G430" s="3"/>
      <c r="H430" s="3"/>
      <c r="I430" s="39" cm="1">
        <f t="array" ref="I430">_xlfn.SWITCH(E430,"I","Sub-Junior","II","Sub-Junior", "III","Sub-Junior","IV","Junior","V","Junior",0)</f>
        <v>0</v>
      </c>
      <c r="J430" s="126"/>
      <c r="K430" s="126"/>
      <c r="L430" s="38"/>
      <c r="M430" s="3"/>
      <c r="N430" s="4">
        <f t="shared" si="12"/>
        <v>0</v>
      </c>
    </row>
    <row r="431" spans="2:14" ht="18" customHeight="1" x14ac:dyDescent="0.3">
      <c r="B431" s="16">
        <f t="shared" si="13"/>
        <v>426</v>
      </c>
      <c r="C431" s="45"/>
      <c r="D431" s="2"/>
      <c r="E431" s="3"/>
      <c r="F431" s="3"/>
      <c r="G431" s="3"/>
      <c r="H431" s="3"/>
      <c r="I431" s="39" cm="1">
        <f t="array" ref="I431">_xlfn.SWITCH(E431,"I","Sub-Junior","II","Sub-Junior", "III","Sub-Junior","IV","Junior","V","Junior",0)</f>
        <v>0</v>
      </c>
      <c r="J431" s="126"/>
      <c r="K431" s="126"/>
      <c r="L431" s="38"/>
      <c r="M431" s="3"/>
      <c r="N431" s="4">
        <f t="shared" si="12"/>
        <v>0</v>
      </c>
    </row>
    <row r="432" spans="2:14" ht="18" customHeight="1" x14ac:dyDescent="0.3">
      <c r="B432" s="16">
        <f t="shared" si="13"/>
        <v>427</v>
      </c>
      <c r="C432" s="45"/>
      <c r="D432" s="2"/>
      <c r="E432" s="3"/>
      <c r="F432" s="3"/>
      <c r="G432" s="3"/>
      <c r="H432" s="3"/>
      <c r="I432" s="39" cm="1">
        <f t="array" ref="I432">_xlfn.SWITCH(E432,"I","Sub-Junior","II","Sub-Junior", "III","Sub-Junior","IV","Junior","V","Junior",0)</f>
        <v>0</v>
      </c>
      <c r="J432" s="126"/>
      <c r="K432" s="126"/>
      <c r="L432" s="38"/>
      <c r="M432" s="3"/>
      <c r="N432" s="4">
        <f t="shared" si="12"/>
        <v>0</v>
      </c>
    </row>
    <row r="433" spans="2:14" ht="18" customHeight="1" x14ac:dyDescent="0.3">
      <c r="B433" s="16">
        <f t="shared" si="13"/>
        <v>428</v>
      </c>
      <c r="C433" s="45"/>
      <c r="D433" s="2"/>
      <c r="E433" s="3"/>
      <c r="F433" s="3"/>
      <c r="G433" s="3"/>
      <c r="H433" s="3"/>
      <c r="I433" s="39" cm="1">
        <f t="array" ref="I433">_xlfn.SWITCH(E433,"I","Sub-Junior","II","Sub-Junior", "III","Sub-Junior","IV","Junior","V","Junior",0)</f>
        <v>0</v>
      </c>
      <c r="J433" s="126"/>
      <c r="K433" s="126"/>
      <c r="L433" s="38"/>
      <c r="M433" s="3"/>
      <c r="N433" s="4">
        <f t="shared" si="12"/>
        <v>0</v>
      </c>
    </row>
    <row r="434" spans="2:14" ht="18" customHeight="1" x14ac:dyDescent="0.3">
      <c r="B434" s="16">
        <f t="shared" si="13"/>
        <v>429</v>
      </c>
      <c r="C434" s="45"/>
      <c r="D434" s="2"/>
      <c r="E434" s="3"/>
      <c r="F434" s="3"/>
      <c r="G434" s="3"/>
      <c r="H434" s="3"/>
      <c r="I434" s="39" cm="1">
        <f t="array" ref="I434">_xlfn.SWITCH(E434,"I","Sub-Junior","II","Sub-Junior", "III","Sub-Junior","IV","Junior","V","Junior",0)</f>
        <v>0</v>
      </c>
      <c r="J434" s="126"/>
      <c r="K434" s="126"/>
      <c r="L434" s="38"/>
      <c r="M434" s="3"/>
      <c r="N434" s="4">
        <f t="shared" si="12"/>
        <v>0</v>
      </c>
    </row>
    <row r="435" spans="2:14" ht="18" customHeight="1" x14ac:dyDescent="0.3">
      <c r="B435" s="16">
        <f t="shared" si="13"/>
        <v>430</v>
      </c>
      <c r="C435" s="45"/>
      <c r="D435" s="2"/>
      <c r="E435" s="3"/>
      <c r="F435" s="3"/>
      <c r="G435" s="3"/>
      <c r="H435" s="3"/>
      <c r="I435" s="39" cm="1">
        <f t="array" ref="I435">_xlfn.SWITCH(E435,"I","Sub-Junior","II","Sub-Junior", "III","Sub-Junior","IV","Junior","V","Junior",0)</f>
        <v>0</v>
      </c>
      <c r="J435" s="126"/>
      <c r="K435" s="126"/>
      <c r="L435" s="38"/>
      <c r="M435" s="3"/>
      <c r="N435" s="4">
        <f t="shared" si="12"/>
        <v>0</v>
      </c>
    </row>
    <row r="436" spans="2:14" ht="18" customHeight="1" x14ac:dyDescent="0.3">
      <c r="B436" s="16">
        <f t="shared" si="13"/>
        <v>431</v>
      </c>
      <c r="C436" s="45"/>
      <c r="D436" s="2"/>
      <c r="E436" s="3"/>
      <c r="F436" s="3"/>
      <c r="G436" s="3"/>
      <c r="H436" s="3"/>
      <c r="I436" s="39" cm="1">
        <f t="array" ref="I436">_xlfn.SWITCH(E436,"I","Sub-Junior","II","Sub-Junior", "III","Sub-Junior","IV","Junior","V","Junior",0)</f>
        <v>0</v>
      </c>
      <c r="J436" s="126"/>
      <c r="K436" s="126"/>
      <c r="L436" s="38"/>
      <c r="M436" s="3"/>
      <c r="N436" s="4">
        <f t="shared" si="12"/>
        <v>0</v>
      </c>
    </row>
    <row r="437" spans="2:14" ht="18" customHeight="1" x14ac:dyDescent="0.3">
      <c r="B437" s="16">
        <f t="shared" si="13"/>
        <v>432</v>
      </c>
      <c r="C437" s="45"/>
      <c r="D437" s="2"/>
      <c r="E437" s="3"/>
      <c r="F437" s="3"/>
      <c r="G437" s="3"/>
      <c r="H437" s="3"/>
      <c r="I437" s="39" cm="1">
        <f t="array" ref="I437">_xlfn.SWITCH(E437,"I","Sub-Junior","II","Sub-Junior", "III","Sub-Junior","IV","Junior","V","Junior",0)</f>
        <v>0</v>
      </c>
      <c r="J437" s="126"/>
      <c r="K437" s="126"/>
      <c r="L437" s="38"/>
      <c r="M437" s="3"/>
      <c r="N437" s="4">
        <f t="shared" si="12"/>
        <v>0</v>
      </c>
    </row>
    <row r="438" spans="2:14" ht="18" customHeight="1" x14ac:dyDescent="0.3">
      <c r="B438" s="16">
        <f t="shared" si="13"/>
        <v>433</v>
      </c>
      <c r="C438" s="45"/>
      <c r="D438" s="2"/>
      <c r="E438" s="3"/>
      <c r="F438" s="3"/>
      <c r="G438" s="3"/>
      <c r="H438" s="3"/>
      <c r="I438" s="39" cm="1">
        <f t="array" ref="I438">_xlfn.SWITCH(E438,"I","Sub-Junior","II","Sub-Junior", "III","Sub-Junior","IV","Junior","V","Junior",0)</f>
        <v>0</v>
      </c>
      <c r="J438" s="126"/>
      <c r="K438" s="126"/>
      <c r="L438" s="38"/>
      <c r="M438" s="3"/>
      <c r="N438" s="4">
        <f t="shared" si="12"/>
        <v>0</v>
      </c>
    </row>
    <row r="439" spans="2:14" ht="18" customHeight="1" x14ac:dyDescent="0.3">
      <c r="B439" s="16">
        <f t="shared" si="13"/>
        <v>434</v>
      </c>
      <c r="C439" s="45"/>
      <c r="D439" s="2"/>
      <c r="E439" s="3"/>
      <c r="F439" s="3"/>
      <c r="G439" s="3"/>
      <c r="H439" s="3"/>
      <c r="I439" s="39" cm="1">
        <f t="array" ref="I439">_xlfn.SWITCH(E439,"I","Sub-Junior","II","Sub-Junior", "III","Sub-Junior","IV","Junior","V","Junior",0)</f>
        <v>0</v>
      </c>
      <c r="J439" s="126"/>
      <c r="K439" s="126"/>
      <c r="L439" s="38"/>
      <c r="M439" s="3"/>
      <c r="N439" s="4">
        <f t="shared" si="12"/>
        <v>0</v>
      </c>
    </row>
    <row r="440" spans="2:14" ht="18" customHeight="1" x14ac:dyDescent="0.3">
      <c r="B440" s="16">
        <f t="shared" si="13"/>
        <v>435</v>
      </c>
      <c r="C440" s="45"/>
      <c r="D440" s="2"/>
      <c r="E440" s="3"/>
      <c r="F440" s="3"/>
      <c r="G440" s="3"/>
      <c r="H440" s="3"/>
      <c r="I440" s="39" cm="1">
        <f t="array" ref="I440">_xlfn.SWITCH(E440,"I","Sub-Junior","II","Sub-Junior", "III","Sub-Junior","IV","Junior","V","Junior",0)</f>
        <v>0</v>
      </c>
      <c r="J440" s="126"/>
      <c r="K440" s="126"/>
      <c r="L440" s="38"/>
      <c r="M440" s="3"/>
      <c r="N440" s="4">
        <f t="shared" si="12"/>
        <v>0</v>
      </c>
    </row>
    <row r="441" spans="2:14" ht="18" customHeight="1" x14ac:dyDescent="0.3">
      <c r="B441" s="16">
        <f t="shared" si="13"/>
        <v>436</v>
      </c>
      <c r="C441" s="45"/>
      <c r="D441" s="2"/>
      <c r="E441" s="3"/>
      <c r="F441" s="3"/>
      <c r="G441" s="3"/>
      <c r="H441" s="3"/>
      <c r="I441" s="39" cm="1">
        <f t="array" ref="I441">_xlfn.SWITCH(E441,"I","Sub-Junior","II","Sub-Junior", "III","Sub-Junior","IV","Junior","V","Junior",0)</f>
        <v>0</v>
      </c>
      <c r="J441" s="126"/>
      <c r="K441" s="126"/>
      <c r="L441" s="38"/>
      <c r="M441" s="3"/>
      <c r="N441" s="4">
        <f t="shared" si="12"/>
        <v>0</v>
      </c>
    </row>
    <row r="442" spans="2:14" ht="18" customHeight="1" x14ac:dyDescent="0.3">
      <c r="B442" s="16">
        <f t="shared" si="13"/>
        <v>437</v>
      </c>
      <c r="C442" s="45"/>
      <c r="D442" s="2"/>
      <c r="E442" s="3"/>
      <c r="F442" s="3"/>
      <c r="G442" s="3"/>
      <c r="H442" s="3"/>
      <c r="I442" s="39" cm="1">
        <f t="array" ref="I442">_xlfn.SWITCH(E442,"I","Sub-Junior","II","Sub-Junior", "III","Sub-Junior","IV","Junior","V","Junior",0)</f>
        <v>0</v>
      </c>
      <c r="J442" s="126"/>
      <c r="K442" s="126"/>
      <c r="L442" s="38"/>
      <c r="M442" s="3"/>
      <c r="N442" s="4">
        <f t="shared" si="12"/>
        <v>0</v>
      </c>
    </row>
    <row r="443" spans="2:14" ht="18" customHeight="1" x14ac:dyDescent="0.3">
      <c r="B443" s="16">
        <f t="shared" si="13"/>
        <v>438</v>
      </c>
      <c r="C443" s="45"/>
      <c r="D443" s="2"/>
      <c r="E443" s="3"/>
      <c r="F443" s="3"/>
      <c r="G443" s="3"/>
      <c r="H443" s="3"/>
      <c r="I443" s="39" cm="1">
        <f t="array" ref="I443">_xlfn.SWITCH(E443,"I","Sub-Junior","II","Sub-Junior", "III","Sub-Junior","IV","Junior","V","Junior",0)</f>
        <v>0</v>
      </c>
      <c r="J443" s="126"/>
      <c r="K443" s="126"/>
      <c r="L443" s="38"/>
      <c r="M443" s="3"/>
      <c r="N443" s="4">
        <f t="shared" si="12"/>
        <v>0</v>
      </c>
    </row>
    <row r="444" spans="2:14" ht="18" customHeight="1" x14ac:dyDescent="0.3">
      <c r="B444" s="16">
        <f t="shared" si="13"/>
        <v>439</v>
      </c>
      <c r="C444" s="45"/>
      <c r="D444" s="2"/>
      <c r="E444" s="3"/>
      <c r="F444" s="3"/>
      <c r="G444" s="3"/>
      <c r="H444" s="3"/>
      <c r="I444" s="39" cm="1">
        <f t="array" ref="I444">_xlfn.SWITCH(E444,"I","Sub-Junior","II","Sub-Junior", "III","Sub-Junior","IV","Junior","V","Junior",0)</f>
        <v>0</v>
      </c>
      <c r="J444" s="126"/>
      <c r="K444" s="126"/>
      <c r="L444" s="38"/>
      <c r="M444" s="3"/>
      <c r="N444" s="4">
        <f t="shared" si="12"/>
        <v>0</v>
      </c>
    </row>
    <row r="445" spans="2:14" ht="18" customHeight="1" x14ac:dyDescent="0.3">
      <c r="B445" s="16">
        <f t="shared" si="13"/>
        <v>440</v>
      </c>
      <c r="C445" s="45"/>
      <c r="D445" s="2"/>
      <c r="E445" s="3"/>
      <c r="F445" s="3"/>
      <c r="G445" s="3"/>
      <c r="H445" s="3"/>
      <c r="I445" s="39" cm="1">
        <f t="array" ref="I445">_xlfn.SWITCH(E445,"I","Sub-Junior","II","Sub-Junior", "III","Sub-Junior","IV","Junior","V","Junior",0)</f>
        <v>0</v>
      </c>
      <c r="J445" s="126"/>
      <c r="K445" s="126"/>
      <c r="L445" s="38"/>
      <c r="M445" s="3"/>
      <c r="N445" s="4">
        <f t="shared" si="12"/>
        <v>0</v>
      </c>
    </row>
    <row r="446" spans="2:14" ht="18" customHeight="1" x14ac:dyDescent="0.3">
      <c r="B446" s="16">
        <f t="shared" si="13"/>
        <v>441</v>
      </c>
      <c r="C446" s="45"/>
      <c r="D446" s="2"/>
      <c r="E446" s="3"/>
      <c r="F446" s="3"/>
      <c r="G446" s="3"/>
      <c r="H446" s="3"/>
      <c r="I446" s="39" cm="1">
        <f t="array" ref="I446">_xlfn.SWITCH(E446,"I","Sub-Junior","II","Sub-Junior", "III","Sub-Junior","IV","Junior","V","Junior",0)</f>
        <v>0</v>
      </c>
      <c r="J446" s="126"/>
      <c r="K446" s="126"/>
      <c r="L446" s="38"/>
      <c r="M446" s="3"/>
      <c r="N446" s="4">
        <f t="shared" si="12"/>
        <v>0</v>
      </c>
    </row>
    <row r="447" spans="2:14" ht="18" customHeight="1" x14ac:dyDescent="0.3">
      <c r="B447" s="16">
        <f t="shared" si="13"/>
        <v>442</v>
      </c>
      <c r="C447" s="45"/>
      <c r="D447" s="2"/>
      <c r="E447" s="3"/>
      <c r="F447" s="3"/>
      <c r="G447" s="3"/>
      <c r="H447" s="3"/>
      <c r="I447" s="39" cm="1">
        <f t="array" ref="I447">_xlfn.SWITCH(E447,"I","Sub-Junior","II","Sub-Junior", "III","Sub-Junior","IV","Junior","V","Junior",0)</f>
        <v>0</v>
      </c>
      <c r="J447" s="126"/>
      <c r="K447" s="126"/>
      <c r="L447" s="38"/>
      <c r="M447" s="3"/>
      <c r="N447" s="4">
        <f t="shared" si="12"/>
        <v>0</v>
      </c>
    </row>
    <row r="448" spans="2:14" ht="18" customHeight="1" x14ac:dyDescent="0.3">
      <c r="B448" s="16">
        <f t="shared" si="13"/>
        <v>443</v>
      </c>
      <c r="C448" s="45"/>
      <c r="D448" s="2"/>
      <c r="E448" s="3"/>
      <c r="F448" s="3"/>
      <c r="G448" s="3"/>
      <c r="H448" s="3"/>
      <c r="I448" s="39" cm="1">
        <f t="array" ref="I448">_xlfn.SWITCH(E448,"I","Sub-Junior","II","Sub-Junior", "III","Sub-Junior","IV","Junior","V","Junior",0)</f>
        <v>0</v>
      </c>
      <c r="J448" s="126"/>
      <c r="K448" s="126"/>
      <c r="L448" s="38"/>
      <c r="M448" s="3"/>
      <c r="N448" s="4">
        <f t="shared" si="12"/>
        <v>0</v>
      </c>
    </row>
    <row r="449" spans="2:14" ht="18" customHeight="1" x14ac:dyDescent="0.3">
      <c r="B449" s="16">
        <f t="shared" si="13"/>
        <v>444</v>
      </c>
      <c r="C449" s="45"/>
      <c r="D449" s="2"/>
      <c r="E449" s="3"/>
      <c r="F449" s="3"/>
      <c r="G449" s="3"/>
      <c r="H449" s="3"/>
      <c r="I449" s="39" cm="1">
        <f t="array" ref="I449">_xlfn.SWITCH(E449,"I","Sub-Junior","II","Sub-Junior", "III","Sub-Junior","IV","Junior","V","Junior",0)</f>
        <v>0</v>
      </c>
      <c r="J449" s="126"/>
      <c r="K449" s="126"/>
      <c r="L449" s="38"/>
      <c r="M449" s="3"/>
      <c r="N449" s="4">
        <f t="shared" si="12"/>
        <v>0</v>
      </c>
    </row>
    <row r="450" spans="2:14" ht="18" customHeight="1" x14ac:dyDescent="0.3">
      <c r="B450" s="16">
        <f t="shared" si="13"/>
        <v>445</v>
      </c>
      <c r="C450" s="45"/>
      <c r="D450" s="2"/>
      <c r="E450" s="3"/>
      <c r="F450" s="3"/>
      <c r="G450" s="3"/>
      <c r="H450" s="3"/>
      <c r="I450" s="39" cm="1">
        <f t="array" ref="I450">_xlfn.SWITCH(E450,"I","Sub-Junior","II","Sub-Junior", "III","Sub-Junior","IV","Junior","V","Junior",0)</f>
        <v>0</v>
      </c>
      <c r="J450" s="126"/>
      <c r="K450" s="126"/>
      <c r="L450" s="38"/>
      <c r="M450" s="3"/>
      <c r="N450" s="4">
        <f t="shared" si="12"/>
        <v>0</v>
      </c>
    </row>
    <row r="451" spans="2:14" ht="18" customHeight="1" x14ac:dyDescent="0.3">
      <c r="B451" s="16">
        <f t="shared" si="13"/>
        <v>446</v>
      </c>
      <c r="C451" s="45"/>
      <c r="D451" s="2"/>
      <c r="E451" s="3"/>
      <c r="F451" s="3"/>
      <c r="G451" s="3"/>
      <c r="H451" s="3"/>
      <c r="I451" s="39" cm="1">
        <f t="array" ref="I451">_xlfn.SWITCH(E451,"I","Sub-Junior","II","Sub-Junior", "III","Sub-Junior","IV","Junior","V","Junior",0)</f>
        <v>0</v>
      </c>
      <c r="J451" s="126"/>
      <c r="K451" s="126"/>
      <c r="L451" s="38"/>
      <c r="M451" s="3"/>
      <c r="N451" s="4">
        <f t="shared" si="12"/>
        <v>0</v>
      </c>
    </row>
    <row r="452" spans="2:14" ht="18" customHeight="1" x14ac:dyDescent="0.3">
      <c r="B452" s="16">
        <f t="shared" si="13"/>
        <v>447</v>
      </c>
      <c r="C452" s="45"/>
      <c r="D452" s="2"/>
      <c r="E452" s="3"/>
      <c r="F452" s="3"/>
      <c r="G452" s="3"/>
      <c r="H452" s="3"/>
      <c r="I452" s="39" cm="1">
        <f t="array" ref="I452">_xlfn.SWITCH(E452,"I","Sub-Junior","II","Sub-Junior", "III","Sub-Junior","IV","Junior","V","Junior",0)</f>
        <v>0</v>
      </c>
      <c r="J452" s="126"/>
      <c r="K452" s="126"/>
      <c r="L452" s="38"/>
      <c r="M452" s="3"/>
      <c r="N452" s="4">
        <f t="shared" si="12"/>
        <v>0</v>
      </c>
    </row>
    <row r="453" spans="2:14" ht="18" customHeight="1" x14ac:dyDescent="0.3">
      <c r="B453" s="16">
        <f t="shared" si="13"/>
        <v>448</v>
      </c>
      <c r="C453" s="45"/>
      <c r="D453" s="2"/>
      <c r="E453" s="3"/>
      <c r="F453" s="3"/>
      <c r="G453" s="3"/>
      <c r="H453" s="3"/>
      <c r="I453" s="39" cm="1">
        <f t="array" ref="I453">_xlfn.SWITCH(E453,"I","Sub-Junior","II","Sub-Junior", "III","Sub-Junior","IV","Junior","V","Junior",0)</f>
        <v>0</v>
      </c>
      <c r="J453" s="126"/>
      <c r="K453" s="126"/>
      <c r="L453" s="38"/>
      <c r="M453" s="3"/>
      <c r="N453" s="4">
        <f t="shared" si="12"/>
        <v>0</v>
      </c>
    </row>
    <row r="454" spans="2:14" ht="18" customHeight="1" x14ac:dyDescent="0.3">
      <c r="B454" s="16">
        <f t="shared" si="13"/>
        <v>449</v>
      </c>
      <c r="C454" s="45"/>
      <c r="D454" s="2"/>
      <c r="E454" s="3"/>
      <c r="F454" s="3"/>
      <c r="G454" s="3"/>
      <c r="H454" s="3"/>
      <c r="I454" s="39" cm="1">
        <f t="array" ref="I454">_xlfn.SWITCH(E454,"I","Sub-Junior","II","Sub-Junior", "III","Sub-Junior","IV","Junior","V","Junior",0)</f>
        <v>0</v>
      </c>
      <c r="J454" s="126"/>
      <c r="K454" s="126"/>
      <c r="L454" s="38"/>
      <c r="M454" s="3"/>
      <c r="N454" s="4">
        <f t="shared" si="12"/>
        <v>0</v>
      </c>
    </row>
    <row r="455" spans="2:14" ht="18" customHeight="1" x14ac:dyDescent="0.3">
      <c r="B455" s="16">
        <f t="shared" si="13"/>
        <v>450</v>
      </c>
      <c r="C455" s="45"/>
      <c r="D455" s="2"/>
      <c r="E455" s="3"/>
      <c r="F455" s="3"/>
      <c r="G455" s="3"/>
      <c r="H455" s="3"/>
      <c r="I455" s="39" cm="1">
        <f t="array" ref="I455">_xlfn.SWITCH(E455,"I","Sub-Junior","II","Sub-Junior", "III","Sub-Junior","IV","Junior","V","Junior",0)</f>
        <v>0</v>
      </c>
      <c r="J455" s="126"/>
      <c r="K455" s="126"/>
      <c r="L455" s="38"/>
      <c r="M455" s="3"/>
      <c r="N455" s="4">
        <f t="shared" ref="N455:N515" si="14">IF(M455="Printed book",230,IF(M455="E-book",155,0))</f>
        <v>0</v>
      </c>
    </row>
    <row r="456" spans="2:14" ht="18" customHeight="1" x14ac:dyDescent="0.3">
      <c r="B456" s="16">
        <f t="shared" ref="B456:B515" si="15">B455+1</f>
        <v>451</v>
      </c>
      <c r="C456" s="45"/>
      <c r="D456" s="2"/>
      <c r="E456" s="3"/>
      <c r="F456" s="3"/>
      <c r="G456" s="3"/>
      <c r="H456" s="3"/>
      <c r="I456" s="39" cm="1">
        <f t="array" ref="I456">_xlfn.SWITCH(E456,"I","Sub-Junior","II","Sub-Junior", "III","Sub-Junior","IV","Junior","V","Junior",0)</f>
        <v>0</v>
      </c>
      <c r="J456" s="126"/>
      <c r="K456" s="126"/>
      <c r="L456" s="38"/>
      <c r="M456" s="3"/>
      <c r="N456" s="4">
        <f t="shared" si="14"/>
        <v>0</v>
      </c>
    </row>
    <row r="457" spans="2:14" ht="18" customHeight="1" x14ac:dyDescent="0.3">
      <c r="B457" s="16">
        <f t="shared" si="15"/>
        <v>452</v>
      </c>
      <c r="C457" s="45"/>
      <c r="D457" s="2"/>
      <c r="E457" s="3"/>
      <c r="F457" s="3"/>
      <c r="G457" s="3"/>
      <c r="H457" s="3"/>
      <c r="I457" s="39" cm="1">
        <f t="array" ref="I457">_xlfn.SWITCH(E457,"I","Sub-Junior","II","Sub-Junior", "III","Sub-Junior","IV","Junior","V","Junior",0)</f>
        <v>0</v>
      </c>
      <c r="J457" s="126"/>
      <c r="K457" s="126"/>
      <c r="L457" s="38"/>
      <c r="M457" s="3"/>
      <c r="N457" s="4">
        <f t="shared" si="14"/>
        <v>0</v>
      </c>
    </row>
    <row r="458" spans="2:14" ht="18" customHeight="1" x14ac:dyDescent="0.3">
      <c r="B458" s="16">
        <f t="shared" si="15"/>
        <v>453</v>
      </c>
      <c r="C458" s="45"/>
      <c r="D458" s="2"/>
      <c r="E458" s="3"/>
      <c r="F458" s="3"/>
      <c r="G458" s="3"/>
      <c r="H458" s="3"/>
      <c r="I458" s="39" cm="1">
        <f t="array" ref="I458">_xlfn.SWITCH(E458,"I","Sub-Junior","II","Sub-Junior", "III","Sub-Junior","IV","Junior","V","Junior",0)</f>
        <v>0</v>
      </c>
      <c r="J458" s="126"/>
      <c r="K458" s="126"/>
      <c r="L458" s="38"/>
      <c r="M458" s="3"/>
      <c r="N458" s="4">
        <f t="shared" si="14"/>
        <v>0</v>
      </c>
    </row>
    <row r="459" spans="2:14" ht="18" customHeight="1" x14ac:dyDescent="0.3">
      <c r="B459" s="16">
        <f t="shared" si="15"/>
        <v>454</v>
      </c>
      <c r="C459" s="45"/>
      <c r="D459" s="2"/>
      <c r="E459" s="3"/>
      <c r="F459" s="3"/>
      <c r="G459" s="3"/>
      <c r="H459" s="3"/>
      <c r="I459" s="39" cm="1">
        <f t="array" ref="I459">_xlfn.SWITCH(E459,"I","Sub-Junior","II","Sub-Junior", "III","Sub-Junior","IV","Junior","V","Junior",0)</f>
        <v>0</v>
      </c>
      <c r="J459" s="126"/>
      <c r="K459" s="126"/>
      <c r="L459" s="38"/>
      <c r="M459" s="3"/>
      <c r="N459" s="4">
        <f t="shared" si="14"/>
        <v>0</v>
      </c>
    </row>
    <row r="460" spans="2:14" ht="18" customHeight="1" x14ac:dyDescent="0.3">
      <c r="B460" s="16">
        <f t="shared" si="15"/>
        <v>455</v>
      </c>
      <c r="C460" s="45"/>
      <c r="D460" s="2"/>
      <c r="E460" s="3"/>
      <c r="F460" s="3"/>
      <c r="G460" s="3"/>
      <c r="H460" s="3"/>
      <c r="I460" s="39" cm="1">
        <f t="array" ref="I460">_xlfn.SWITCH(E460,"I","Sub-Junior","II","Sub-Junior", "III","Sub-Junior","IV","Junior","V","Junior",0)</f>
        <v>0</v>
      </c>
      <c r="J460" s="126"/>
      <c r="K460" s="126"/>
      <c r="L460" s="38"/>
      <c r="M460" s="3"/>
      <c r="N460" s="4">
        <f t="shared" si="14"/>
        <v>0</v>
      </c>
    </row>
    <row r="461" spans="2:14" ht="18" customHeight="1" x14ac:dyDescent="0.3">
      <c r="B461" s="16">
        <f t="shared" si="15"/>
        <v>456</v>
      </c>
      <c r="C461" s="45"/>
      <c r="D461" s="2"/>
      <c r="E461" s="3"/>
      <c r="F461" s="3"/>
      <c r="G461" s="3"/>
      <c r="H461" s="3"/>
      <c r="I461" s="39" cm="1">
        <f t="array" ref="I461">_xlfn.SWITCH(E461,"I","Sub-Junior","II","Sub-Junior", "III","Sub-Junior","IV","Junior","V","Junior",0)</f>
        <v>0</v>
      </c>
      <c r="J461" s="126"/>
      <c r="K461" s="126"/>
      <c r="L461" s="38"/>
      <c r="M461" s="3"/>
      <c r="N461" s="4">
        <f t="shared" si="14"/>
        <v>0</v>
      </c>
    </row>
    <row r="462" spans="2:14" ht="18" customHeight="1" x14ac:dyDescent="0.3">
      <c r="B462" s="16">
        <f t="shared" si="15"/>
        <v>457</v>
      </c>
      <c r="C462" s="45"/>
      <c r="D462" s="2"/>
      <c r="E462" s="3"/>
      <c r="F462" s="3"/>
      <c r="G462" s="3"/>
      <c r="H462" s="3"/>
      <c r="I462" s="39" cm="1">
        <f t="array" ref="I462">_xlfn.SWITCH(E462,"I","Sub-Junior","II","Sub-Junior", "III","Sub-Junior","IV","Junior","V","Junior",0)</f>
        <v>0</v>
      </c>
      <c r="J462" s="126"/>
      <c r="K462" s="126"/>
      <c r="L462" s="38"/>
      <c r="M462" s="3"/>
      <c r="N462" s="4">
        <f t="shared" si="14"/>
        <v>0</v>
      </c>
    </row>
    <row r="463" spans="2:14" ht="18" customHeight="1" x14ac:dyDescent="0.3">
      <c r="B463" s="16">
        <f t="shared" si="15"/>
        <v>458</v>
      </c>
      <c r="C463" s="45"/>
      <c r="D463" s="2"/>
      <c r="E463" s="3"/>
      <c r="F463" s="3"/>
      <c r="G463" s="3"/>
      <c r="H463" s="3"/>
      <c r="I463" s="39" cm="1">
        <f t="array" ref="I463">_xlfn.SWITCH(E463,"I","Sub-Junior","II","Sub-Junior", "III","Sub-Junior","IV","Junior","V","Junior",0)</f>
        <v>0</v>
      </c>
      <c r="J463" s="126"/>
      <c r="K463" s="126"/>
      <c r="L463" s="38"/>
      <c r="M463" s="3"/>
      <c r="N463" s="4">
        <f t="shared" si="14"/>
        <v>0</v>
      </c>
    </row>
    <row r="464" spans="2:14" ht="18" customHeight="1" x14ac:dyDescent="0.3">
      <c r="B464" s="16">
        <f t="shared" si="15"/>
        <v>459</v>
      </c>
      <c r="C464" s="45"/>
      <c r="D464" s="2"/>
      <c r="E464" s="3"/>
      <c r="F464" s="3"/>
      <c r="G464" s="3"/>
      <c r="H464" s="3"/>
      <c r="I464" s="39" cm="1">
        <f t="array" ref="I464">_xlfn.SWITCH(E464,"I","Sub-Junior","II","Sub-Junior", "III","Sub-Junior","IV","Junior","V","Junior",0)</f>
        <v>0</v>
      </c>
      <c r="J464" s="126"/>
      <c r="K464" s="126"/>
      <c r="L464" s="38"/>
      <c r="M464" s="3"/>
      <c r="N464" s="4">
        <f t="shared" si="14"/>
        <v>0</v>
      </c>
    </row>
    <row r="465" spans="2:14" ht="18" customHeight="1" x14ac:dyDescent="0.3">
      <c r="B465" s="16">
        <f t="shared" si="15"/>
        <v>460</v>
      </c>
      <c r="C465" s="45"/>
      <c r="D465" s="2"/>
      <c r="E465" s="3"/>
      <c r="F465" s="3"/>
      <c r="G465" s="3"/>
      <c r="H465" s="3"/>
      <c r="I465" s="39" cm="1">
        <f t="array" ref="I465">_xlfn.SWITCH(E465,"I","Sub-Junior","II","Sub-Junior", "III","Sub-Junior","IV","Junior","V","Junior",0)</f>
        <v>0</v>
      </c>
      <c r="J465" s="126"/>
      <c r="K465" s="126"/>
      <c r="L465" s="38"/>
      <c r="M465" s="3"/>
      <c r="N465" s="4">
        <f t="shared" si="14"/>
        <v>0</v>
      </c>
    </row>
    <row r="466" spans="2:14" ht="18" customHeight="1" x14ac:dyDescent="0.3">
      <c r="B466" s="16">
        <f t="shared" si="15"/>
        <v>461</v>
      </c>
      <c r="C466" s="45"/>
      <c r="D466" s="2"/>
      <c r="E466" s="3"/>
      <c r="F466" s="3"/>
      <c r="G466" s="3"/>
      <c r="H466" s="3"/>
      <c r="I466" s="39" cm="1">
        <f t="array" ref="I466">_xlfn.SWITCH(E466,"I","Sub-Junior","II","Sub-Junior", "III","Sub-Junior","IV","Junior","V","Junior",0)</f>
        <v>0</v>
      </c>
      <c r="J466" s="126"/>
      <c r="K466" s="126"/>
      <c r="L466" s="38"/>
      <c r="M466" s="3"/>
      <c r="N466" s="4">
        <f t="shared" si="14"/>
        <v>0</v>
      </c>
    </row>
    <row r="467" spans="2:14" ht="18" customHeight="1" x14ac:dyDescent="0.3">
      <c r="B467" s="16">
        <f t="shared" si="15"/>
        <v>462</v>
      </c>
      <c r="C467" s="45"/>
      <c r="D467" s="2"/>
      <c r="E467" s="3"/>
      <c r="F467" s="3"/>
      <c r="G467" s="3"/>
      <c r="H467" s="3"/>
      <c r="I467" s="39" cm="1">
        <f t="array" ref="I467">_xlfn.SWITCH(E467,"I","Sub-Junior","II","Sub-Junior", "III","Sub-Junior","IV","Junior","V","Junior",0)</f>
        <v>0</v>
      </c>
      <c r="J467" s="126"/>
      <c r="K467" s="126"/>
      <c r="L467" s="38"/>
      <c r="M467" s="3"/>
      <c r="N467" s="4">
        <f t="shared" si="14"/>
        <v>0</v>
      </c>
    </row>
    <row r="468" spans="2:14" ht="18" customHeight="1" x14ac:dyDescent="0.3">
      <c r="B468" s="16">
        <f t="shared" si="15"/>
        <v>463</v>
      </c>
      <c r="C468" s="45"/>
      <c r="D468" s="2"/>
      <c r="E468" s="3"/>
      <c r="F468" s="3"/>
      <c r="G468" s="3"/>
      <c r="H468" s="3"/>
      <c r="I468" s="39" cm="1">
        <f t="array" ref="I468">_xlfn.SWITCH(E468,"I","Sub-Junior","II","Sub-Junior", "III","Sub-Junior","IV","Junior","V","Junior",0)</f>
        <v>0</v>
      </c>
      <c r="J468" s="126"/>
      <c r="K468" s="126"/>
      <c r="L468" s="38"/>
      <c r="M468" s="3"/>
      <c r="N468" s="4">
        <f t="shared" si="14"/>
        <v>0</v>
      </c>
    </row>
    <row r="469" spans="2:14" ht="18" customHeight="1" x14ac:dyDescent="0.3">
      <c r="B469" s="16">
        <f t="shared" si="15"/>
        <v>464</v>
      </c>
      <c r="C469" s="45"/>
      <c r="D469" s="2"/>
      <c r="E469" s="3"/>
      <c r="F469" s="3"/>
      <c r="G469" s="3"/>
      <c r="H469" s="3"/>
      <c r="I469" s="39" cm="1">
        <f t="array" ref="I469">_xlfn.SWITCH(E469,"I","Sub-Junior","II","Sub-Junior", "III","Sub-Junior","IV","Junior","V","Junior",0)</f>
        <v>0</v>
      </c>
      <c r="J469" s="126"/>
      <c r="K469" s="126"/>
      <c r="L469" s="38"/>
      <c r="M469" s="3"/>
      <c r="N469" s="4">
        <f t="shared" si="14"/>
        <v>0</v>
      </c>
    </row>
    <row r="470" spans="2:14" ht="18" customHeight="1" x14ac:dyDescent="0.3">
      <c r="B470" s="16">
        <f t="shared" si="15"/>
        <v>465</v>
      </c>
      <c r="C470" s="45"/>
      <c r="D470" s="2"/>
      <c r="E470" s="3"/>
      <c r="F470" s="3"/>
      <c r="G470" s="3"/>
      <c r="H470" s="3"/>
      <c r="I470" s="39" cm="1">
        <f t="array" ref="I470">_xlfn.SWITCH(E470,"I","Sub-Junior","II","Sub-Junior", "III","Sub-Junior","IV","Junior","V","Junior",0)</f>
        <v>0</v>
      </c>
      <c r="J470" s="126"/>
      <c r="K470" s="126"/>
      <c r="L470" s="38"/>
      <c r="M470" s="3"/>
      <c r="N470" s="4">
        <f t="shared" si="14"/>
        <v>0</v>
      </c>
    </row>
    <row r="471" spans="2:14" ht="18" customHeight="1" x14ac:dyDescent="0.3">
      <c r="B471" s="16">
        <f t="shared" si="15"/>
        <v>466</v>
      </c>
      <c r="C471" s="45"/>
      <c r="D471" s="2"/>
      <c r="E471" s="3"/>
      <c r="F471" s="3"/>
      <c r="G471" s="3"/>
      <c r="H471" s="3"/>
      <c r="I471" s="39" cm="1">
        <f t="array" ref="I471">_xlfn.SWITCH(E471,"I","Sub-Junior","II","Sub-Junior", "III","Sub-Junior","IV","Junior","V","Junior",0)</f>
        <v>0</v>
      </c>
      <c r="J471" s="126"/>
      <c r="K471" s="126"/>
      <c r="L471" s="38"/>
      <c r="M471" s="3"/>
      <c r="N471" s="4">
        <f t="shared" si="14"/>
        <v>0</v>
      </c>
    </row>
    <row r="472" spans="2:14" ht="18" customHeight="1" x14ac:dyDescent="0.3">
      <c r="B472" s="16">
        <f t="shared" si="15"/>
        <v>467</v>
      </c>
      <c r="C472" s="45"/>
      <c r="D472" s="2"/>
      <c r="E472" s="3"/>
      <c r="F472" s="3"/>
      <c r="G472" s="3"/>
      <c r="H472" s="3"/>
      <c r="I472" s="39" cm="1">
        <f t="array" ref="I472">_xlfn.SWITCH(E472,"I","Sub-Junior","II","Sub-Junior", "III","Sub-Junior","IV","Junior","V","Junior",0)</f>
        <v>0</v>
      </c>
      <c r="J472" s="126"/>
      <c r="K472" s="126"/>
      <c r="L472" s="38"/>
      <c r="M472" s="3"/>
      <c r="N472" s="4">
        <f t="shared" si="14"/>
        <v>0</v>
      </c>
    </row>
    <row r="473" spans="2:14" ht="18" customHeight="1" x14ac:dyDescent="0.3">
      <c r="B473" s="16">
        <f t="shared" si="15"/>
        <v>468</v>
      </c>
      <c r="C473" s="45"/>
      <c r="D473" s="2"/>
      <c r="E473" s="3"/>
      <c r="F473" s="3"/>
      <c r="G473" s="3"/>
      <c r="H473" s="3"/>
      <c r="I473" s="39" cm="1">
        <f t="array" ref="I473">_xlfn.SWITCH(E473,"I","Sub-Junior","II","Sub-Junior", "III","Sub-Junior","IV","Junior","V","Junior",0)</f>
        <v>0</v>
      </c>
      <c r="J473" s="126"/>
      <c r="K473" s="126"/>
      <c r="L473" s="38"/>
      <c r="M473" s="3"/>
      <c r="N473" s="4">
        <f t="shared" si="14"/>
        <v>0</v>
      </c>
    </row>
    <row r="474" spans="2:14" ht="18" customHeight="1" x14ac:dyDescent="0.3">
      <c r="B474" s="16">
        <f t="shared" si="15"/>
        <v>469</v>
      </c>
      <c r="C474" s="45"/>
      <c r="D474" s="2"/>
      <c r="E474" s="3"/>
      <c r="F474" s="3"/>
      <c r="G474" s="3"/>
      <c r="H474" s="3"/>
      <c r="I474" s="39" cm="1">
        <f t="array" ref="I474">_xlfn.SWITCH(E474,"I","Sub-Junior","II","Sub-Junior", "III","Sub-Junior","IV","Junior","V","Junior",0)</f>
        <v>0</v>
      </c>
      <c r="J474" s="126"/>
      <c r="K474" s="126"/>
      <c r="L474" s="38"/>
      <c r="M474" s="3"/>
      <c r="N474" s="4">
        <f t="shared" si="14"/>
        <v>0</v>
      </c>
    </row>
    <row r="475" spans="2:14" ht="18" customHeight="1" x14ac:dyDescent="0.3">
      <c r="B475" s="16">
        <f t="shared" si="15"/>
        <v>470</v>
      </c>
      <c r="C475" s="45"/>
      <c r="D475" s="2"/>
      <c r="E475" s="3"/>
      <c r="F475" s="3"/>
      <c r="G475" s="3"/>
      <c r="H475" s="3"/>
      <c r="I475" s="39" cm="1">
        <f t="array" ref="I475">_xlfn.SWITCH(E475,"I","Sub-Junior","II","Sub-Junior", "III","Sub-Junior","IV","Junior","V","Junior",0)</f>
        <v>0</v>
      </c>
      <c r="J475" s="126"/>
      <c r="K475" s="126"/>
      <c r="L475" s="38"/>
      <c r="M475" s="3"/>
      <c r="N475" s="4">
        <f t="shared" si="14"/>
        <v>0</v>
      </c>
    </row>
    <row r="476" spans="2:14" ht="18" customHeight="1" x14ac:dyDescent="0.3">
      <c r="B476" s="16">
        <f t="shared" si="15"/>
        <v>471</v>
      </c>
      <c r="C476" s="45"/>
      <c r="D476" s="2"/>
      <c r="E476" s="3"/>
      <c r="F476" s="3"/>
      <c r="G476" s="3"/>
      <c r="H476" s="3"/>
      <c r="I476" s="39" cm="1">
        <f t="array" ref="I476">_xlfn.SWITCH(E476,"I","Sub-Junior","II","Sub-Junior", "III","Sub-Junior","IV","Junior","V","Junior",0)</f>
        <v>0</v>
      </c>
      <c r="J476" s="126"/>
      <c r="K476" s="126"/>
      <c r="L476" s="38"/>
      <c r="M476" s="3"/>
      <c r="N476" s="4">
        <f t="shared" si="14"/>
        <v>0</v>
      </c>
    </row>
    <row r="477" spans="2:14" ht="18" customHeight="1" x14ac:dyDescent="0.3">
      <c r="B477" s="16">
        <f t="shared" si="15"/>
        <v>472</v>
      </c>
      <c r="C477" s="45"/>
      <c r="D477" s="2"/>
      <c r="E477" s="3"/>
      <c r="F477" s="3"/>
      <c r="G477" s="3"/>
      <c r="H477" s="3"/>
      <c r="I477" s="39" cm="1">
        <f t="array" ref="I477">_xlfn.SWITCH(E477,"I","Sub-Junior","II","Sub-Junior", "III","Sub-Junior","IV","Junior","V","Junior",0)</f>
        <v>0</v>
      </c>
      <c r="J477" s="126"/>
      <c r="K477" s="126"/>
      <c r="L477" s="38"/>
      <c r="M477" s="3"/>
      <c r="N477" s="4">
        <f t="shared" si="14"/>
        <v>0</v>
      </c>
    </row>
    <row r="478" spans="2:14" ht="18" customHeight="1" x14ac:dyDescent="0.3">
      <c r="B478" s="16">
        <f t="shared" si="15"/>
        <v>473</v>
      </c>
      <c r="C478" s="45"/>
      <c r="D478" s="2"/>
      <c r="E478" s="3"/>
      <c r="F478" s="3"/>
      <c r="G478" s="3"/>
      <c r="H478" s="3"/>
      <c r="I478" s="39" cm="1">
        <f t="array" ref="I478">_xlfn.SWITCH(E478,"I","Sub-Junior","II","Sub-Junior", "III","Sub-Junior","IV","Junior","V","Junior",0)</f>
        <v>0</v>
      </c>
      <c r="J478" s="126"/>
      <c r="K478" s="126"/>
      <c r="L478" s="38"/>
      <c r="M478" s="3"/>
      <c r="N478" s="4">
        <f t="shared" si="14"/>
        <v>0</v>
      </c>
    </row>
    <row r="479" spans="2:14" ht="18" customHeight="1" x14ac:dyDescent="0.3">
      <c r="B479" s="16">
        <f t="shared" si="15"/>
        <v>474</v>
      </c>
      <c r="C479" s="45"/>
      <c r="D479" s="2"/>
      <c r="E479" s="3"/>
      <c r="F479" s="3"/>
      <c r="G479" s="3"/>
      <c r="H479" s="3"/>
      <c r="I479" s="39" cm="1">
        <f t="array" ref="I479">_xlfn.SWITCH(E479,"I","Sub-Junior","II","Sub-Junior", "III","Sub-Junior","IV","Junior","V","Junior",0)</f>
        <v>0</v>
      </c>
      <c r="J479" s="126"/>
      <c r="K479" s="126"/>
      <c r="L479" s="38"/>
      <c r="M479" s="3"/>
      <c r="N479" s="4">
        <f t="shared" si="14"/>
        <v>0</v>
      </c>
    </row>
    <row r="480" spans="2:14" ht="18" customHeight="1" x14ac:dyDescent="0.3">
      <c r="B480" s="16">
        <f t="shared" si="15"/>
        <v>475</v>
      </c>
      <c r="C480" s="45"/>
      <c r="D480" s="2"/>
      <c r="E480" s="3"/>
      <c r="F480" s="3"/>
      <c r="G480" s="3"/>
      <c r="H480" s="3"/>
      <c r="I480" s="39" cm="1">
        <f t="array" ref="I480">_xlfn.SWITCH(E480,"I","Sub-Junior","II","Sub-Junior", "III","Sub-Junior","IV","Junior","V","Junior",0)</f>
        <v>0</v>
      </c>
      <c r="J480" s="126"/>
      <c r="K480" s="126"/>
      <c r="L480" s="38"/>
      <c r="M480" s="3"/>
      <c r="N480" s="4">
        <f t="shared" si="14"/>
        <v>0</v>
      </c>
    </row>
    <row r="481" spans="2:14" ht="18" customHeight="1" x14ac:dyDescent="0.3">
      <c r="B481" s="16">
        <f t="shared" si="15"/>
        <v>476</v>
      </c>
      <c r="C481" s="45"/>
      <c r="D481" s="2"/>
      <c r="E481" s="3"/>
      <c r="F481" s="3"/>
      <c r="G481" s="3"/>
      <c r="H481" s="3"/>
      <c r="I481" s="39" cm="1">
        <f t="array" ref="I481">_xlfn.SWITCH(E481,"I","Sub-Junior","II","Sub-Junior", "III","Sub-Junior","IV","Junior","V","Junior",0)</f>
        <v>0</v>
      </c>
      <c r="J481" s="126"/>
      <c r="K481" s="126"/>
      <c r="L481" s="38"/>
      <c r="M481" s="3"/>
      <c r="N481" s="4">
        <f t="shared" si="14"/>
        <v>0</v>
      </c>
    </row>
    <row r="482" spans="2:14" ht="18" customHeight="1" x14ac:dyDescent="0.3">
      <c r="B482" s="16">
        <f t="shared" si="15"/>
        <v>477</v>
      </c>
      <c r="C482" s="45"/>
      <c r="D482" s="2"/>
      <c r="E482" s="3"/>
      <c r="F482" s="3"/>
      <c r="G482" s="3"/>
      <c r="H482" s="3"/>
      <c r="I482" s="39" cm="1">
        <f t="array" ref="I482">_xlfn.SWITCH(E482,"I","Sub-Junior","II","Sub-Junior", "III","Sub-Junior","IV","Junior","V","Junior",0)</f>
        <v>0</v>
      </c>
      <c r="J482" s="126"/>
      <c r="K482" s="126"/>
      <c r="L482" s="38"/>
      <c r="M482" s="3"/>
      <c r="N482" s="4">
        <f t="shared" si="14"/>
        <v>0</v>
      </c>
    </row>
    <row r="483" spans="2:14" ht="18" customHeight="1" x14ac:dyDescent="0.3">
      <c r="B483" s="16">
        <f t="shared" si="15"/>
        <v>478</v>
      </c>
      <c r="C483" s="45"/>
      <c r="D483" s="2"/>
      <c r="E483" s="3"/>
      <c r="F483" s="3"/>
      <c r="G483" s="3"/>
      <c r="H483" s="3"/>
      <c r="I483" s="39" cm="1">
        <f t="array" ref="I483">_xlfn.SWITCH(E483,"I","Sub-Junior","II","Sub-Junior", "III","Sub-Junior","IV","Junior","V","Junior",0)</f>
        <v>0</v>
      </c>
      <c r="J483" s="126"/>
      <c r="K483" s="126"/>
      <c r="L483" s="38"/>
      <c r="M483" s="3"/>
      <c r="N483" s="4">
        <f t="shared" si="14"/>
        <v>0</v>
      </c>
    </row>
    <row r="484" spans="2:14" ht="18" customHeight="1" x14ac:dyDescent="0.3">
      <c r="B484" s="16">
        <f t="shared" si="15"/>
        <v>479</v>
      </c>
      <c r="C484" s="45"/>
      <c r="D484" s="2"/>
      <c r="E484" s="3"/>
      <c r="F484" s="3"/>
      <c r="G484" s="3"/>
      <c r="H484" s="3"/>
      <c r="I484" s="39" cm="1">
        <f t="array" ref="I484">_xlfn.SWITCH(E484,"I","Sub-Junior","II","Sub-Junior", "III","Sub-Junior","IV","Junior","V","Junior",0)</f>
        <v>0</v>
      </c>
      <c r="J484" s="126"/>
      <c r="K484" s="126"/>
      <c r="L484" s="38"/>
      <c r="M484" s="3"/>
      <c r="N484" s="4">
        <f t="shared" si="14"/>
        <v>0</v>
      </c>
    </row>
    <row r="485" spans="2:14" ht="18" customHeight="1" x14ac:dyDescent="0.3">
      <c r="B485" s="16">
        <f t="shared" si="15"/>
        <v>480</v>
      </c>
      <c r="C485" s="45"/>
      <c r="D485" s="2"/>
      <c r="E485" s="3"/>
      <c r="F485" s="3"/>
      <c r="G485" s="3"/>
      <c r="H485" s="3"/>
      <c r="I485" s="39" cm="1">
        <f t="array" ref="I485">_xlfn.SWITCH(E485,"I","Sub-Junior","II","Sub-Junior", "III","Sub-Junior","IV","Junior","V","Junior",0)</f>
        <v>0</v>
      </c>
      <c r="J485" s="126"/>
      <c r="K485" s="126"/>
      <c r="L485" s="38"/>
      <c r="M485" s="3"/>
      <c r="N485" s="4">
        <f t="shared" si="14"/>
        <v>0</v>
      </c>
    </row>
    <row r="486" spans="2:14" ht="18" customHeight="1" x14ac:dyDescent="0.3">
      <c r="B486" s="16">
        <f t="shared" si="15"/>
        <v>481</v>
      </c>
      <c r="C486" s="45"/>
      <c r="D486" s="2"/>
      <c r="E486" s="3"/>
      <c r="F486" s="3"/>
      <c r="G486" s="3"/>
      <c r="H486" s="3"/>
      <c r="I486" s="39" cm="1">
        <f t="array" ref="I486">_xlfn.SWITCH(E486,"I","Sub-Junior","II","Sub-Junior", "III","Sub-Junior","IV","Junior","V","Junior",0)</f>
        <v>0</v>
      </c>
      <c r="J486" s="126"/>
      <c r="K486" s="126"/>
      <c r="L486" s="38"/>
      <c r="M486" s="3"/>
      <c r="N486" s="4">
        <f t="shared" si="14"/>
        <v>0</v>
      </c>
    </row>
    <row r="487" spans="2:14" ht="18" customHeight="1" x14ac:dyDescent="0.3">
      <c r="B487" s="16">
        <f t="shared" si="15"/>
        <v>482</v>
      </c>
      <c r="C487" s="45"/>
      <c r="D487" s="2"/>
      <c r="E487" s="3"/>
      <c r="F487" s="3"/>
      <c r="G487" s="3"/>
      <c r="H487" s="3"/>
      <c r="I487" s="39" cm="1">
        <f t="array" ref="I487">_xlfn.SWITCH(E487,"I","Sub-Junior","II","Sub-Junior", "III","Sub-Junior","IV","Junior","V","Junior",0)</f>
        <v>0</v>
      </c>
      <c r="J487" s="126"/>
      <c r="K487" s="126"/>
      <c r="L487" s="38"/>
      <c r="M487" s="3"/>
      <c r="N487" s="4">
        <f t="shared" si="14"/>
        <v>0</v>
      </c>
    </row>
    <row r="488" spans="2:14" ht="18" customHeight="1" x14ac:dyDescent="0.3">
      <c r="B488" s="16">
        <f t="shared" si="15"/>
        <v>483</v>
      </c>
      <c r="C488" s="45"/>
      <c r="D488" s="2"/>
      <c r="E488" s="3"/>
      <c r="F488" s="3"/>
      <c r="G488" s="3"/>
      <c r="H488" s="3"/>
      <c r="I488" s="39" cm="1">
        <f t="array" ref="I488">_xlfn.SWITCH(E488,"I","Sub-Junior","II","Sub-Junior", "III","Sub-Junior","IV","Junior","V","Junior",0)</f>
        <v>0</v>
      </c>
      <c r="J488" s="126"/>
      <c r="K488" s="126"/>
      <c r="L488" s="38"/>
      <c r="M488" s="3"/>
      <c r="N488" s="4">
        <f t="shared" si="14"/>
        <v>0</v>
      </c>
    </row>
    <row r="489" spans="2:14" ht="18" customHeight="1" x14ac:dyDescent="0.3">
      <c r="B489" s="16">
        <f t="shared" si="15"/>
        <v>484</v>
      </c>
      <c r="C489" s="45"/>
      <c r="D489" s="2"/>
      <c r="E489" s="3"/>
      <c r="F489" s="3"/>
      <c r="G489" s="3"/>
      <c r="H489" s="3"/>
      <c r="I489" s="39" cm="1">
        <f t="array" ref="I489">_xlfn.SWITCH(E489,"I","Sub-Junior","II","Sub-Junior", "III","Sub-Junior","IV","Junior","V","Junior",0)</f>
        <v>0</v>
      </c>
      <c r="J489" s="126"/>
      <c r="K489" s="126"/>
      <c r="L489" s="38"/>
      <c r="M489" s="3"/>
      <c r="N489" s="4">
        <f t="shared" si="14"/>
        <v>0</v>
      </c>
    </row>
    <row r="490" spans="2:14" ht="18" customHeight="1" x14ac:dyDescent="0.3">
      <c r="B490" s="16">
        <f t="shared" si="15"/>
        <v>485</v>
      </c>
      <c r="C490" s="45"/>
      <c r="D490" s="2"/>
      <c r="E490" s="3"/>
      <c r="F490" s="3"/>
      <c r="G490" s="3"/>
      <c r="H490" s="3"/>
      <c r="I490" s="39" cm="1">
        <f t="array" ref="I490">_xlfn.SWITCH(E490,"I","Sub-Junior","II","Sub-Junior", "III","Sub-Junior","IV","Junior","V","Junior",0)</f>
        <v>0</v>
      </c>
      <c r="J490" s="126"/>
      <c r="K490" s="126"/>
      <c r="L490" s="38"/>
      <c r="M490" s="3"/>
      <c r="N490" s="4">
        <f t="shared" si="14"/>
        <v>0</v>
      </c>
    </row>
    <row r="491" spans="2:14" ht="18" customHeight="1" x14ac:dyDescent="0.3">
      <c r="B491" s="16">
        <f t="shared" si="15"/>
        <v>486</v>
      </c>
      <c r="C491" s="45"/>
      <c r="D491" s="2"/>
      <c r="E491" s="3"/>
      <c r="F491" s="3"/>
      <c r="G491" s="3"/>
      <c r="H491" s="3"/>
      <c r="I491" s="39" cm="1">
        <f t="array" ref="I491">_xlfn.SWITCH(E491,"I","Sub-Junior","II","Sub-Junior", "III","Sub-Junior","IV","Junior","V","Junior",0)</f>
        <v>0</v>
      </c>
      <c r="J491" s="126"/>
      <c r="K491" s="126"/>
      <c r="L491" s="38"/>
      <c r="M491" s="3"/>
      <c r="N491" s="4">
        <f t="shared" si="14"/>
        <v>0</v>
      </c>
    </row>
    <row r="492" spans="2:14" ht="18" customHeight="1" x14ac:dyDescent="0.3">
      <c r="B492" s="16">
        <f t="shared" si="15"/>
        <v>487</v>
      </c>
      <c r="C492" s="45"/>
      <c r="D492" s="2"/>
      <c r="E492" s="3"/>
      <c r="F492" s="3"/>
      <c r="G492" s="3"/>
      <c r="H492" s="3"/>
      <c r="I492" s="39" cm="1">
        <f t="array" ref="I492">_xlfn.SWITCH(E492,"I","Sub-Junior","II","Sub-Junior", "III","Sub-Junior","IV","Junior","V","Junior",0)</f>
        <v>0</v>
      </c>
      <c r="J492" s="126"/>
      <c r="K492" s="126"/>
      <c r="L492" s="38"/>
      <c r="M492" s="3"/>
      <c r="N492" s="4">
        <f t="shared" si="14"/>
        <v>0</v>
      </c>
    </row>
    <row r="493" spans="2:14" ht="18" customHeight="1" x14ac:dyDescent="0.3">
      <c r="B493" s="16">
        <f t="shared" si="15"/>
        <v>488</v>
      </c>
      <c r="C493" s="45"/>
      <c r="D493" s="2"/>
      <c r="E493" s="3"/>
      <c r="F493" s="3"/>
      <c r="G493" s="3"/>
      <c r="H493" s="3"/>
      <c r="I493" s="39" cm="1">
        <f t="array" ref="I493">_xlfn.SWITCH(E493,"I","Sub-Junior","II","Sub-Junior", "III","Sub-Junior","IV","Junior","V","Junior",0)</f>
        <v>0</v>
      </c>
      <c r="J493" s="126"/>
      <c r="K493" s="126"/>
      <c r="L493" s="38"/>
      <c r="M493" s="3"/>
      <c r="N493" s="4">
        <f t="shared" si="14"/>
        <v>0</v>
      </c>
    </row>
    <row r="494" spans="2:14" ht="18" customHeight="1" x14ac:dyDescent="0.3">
      <c r="B494" s="16">
        <f t="shared" si="15"/>
        <v>489</v>
      </c>
      <c r="C494" s="45"/>
      <c r="D494" s="2"/>
      <c r="E494" s="3"/>
      <c r="F494" s="3"/>
      <c r="G494" s="3"/>
      <c r="H494" s="3"/>
      <c r="I494" s="39" cm="1">
        <f t="array" ref="I494">_xlfn.SWITCH(E494,"I","Sub-Junior","II","Sub-Junior", "III","Sub-Junior","IV","Junior","V","Junior",0)</f>
        <v>0</v>
      </c>
      <c r="J494" s="126"/>
      <c r="K494" s="126"/>
      <c r="L494" s="38"/>
      <c r="M494" s="3"/>
      <c r="N494" s="4">
        <f t="shared" si="14"/>
        <v>0</v>
      </c>
    </row>
    <row r="495" spans="2:14" ht="18" customHeight="1" x14ac:dyDescent="0.3">
      <c r="B495" s="16">
        <f t="shared" si="15"/>
        <v>490</v>
      </c>
      <c r="C495" s="45"/>
      <c r="D495" s="2"/>
      <c r="E495" s="3"/>
      <c r="F495" s="3"/>
      <c r="G495" s="3"/>
      <c r="H495" s="3"/>
      <c r="I495" s="39" cm="1">
        <f t="array" ref="I495">_xlfn.SWITCH(E495,"I","Sub-Junior","II","Sub-Junior", "III","Sub-Junior","IV","Junior","V","Junior",0)</f>
        <v>0</v>
      </c>
      <c r="J495" s="126"/>
      <c r="K495" s="126"/>
      <c r="L495" s="38"/>
      <c r="M495" s="3"/>
      <c r="N495" s="4">
        <f t="shared" si="14"/>
        <v>0</v>
      </c>
    </row>
    <row r="496" spans="2:14" ht="18" customHeight="1" x14ac:dyDescent="0.3">
      <c r="B496" s="16">
        <f t="shared" si="15"/>
        <v>491</v>
      </c>
      <c r="C496" s="45"/>
      <c r="D496" s="2"/>
      <c r="E496" s="3"/>
      <c r="F496" s="3"/>
      <c r="G496" s="3"/>
      <c r="H496" s="3"/>
      <c r="I496" s="39" cm="1">
        <f t="array" ref="I496">_xlfn.SWITCH(E496,"I","Sub-Junior","II","Sub-Junior", "III","Sub-Junior","IV","Junior","V","Junior",0)</f>
        <v>0</v>
      </c>
      <c r="J496" s="126"/>
      <c r="K496" s="126"/>
      <c r="L496" s="38"/>
      <c r="M496" s="3"/>
      <c r="N496" s="4">
        <f t="shared" si="14"/>
        <v>0</v>
      </c>
    </row>
    <row r="497" spans="2:14" ht="18" customHeight="1" x14ac:dyDescent="0.3">
      <c r="B497" s="16">
        <f t="shared" si="15"/>
        <v>492</v>
      </c>
      <c r="C497" s="45"/>
      <c r="D497" s="2"/>
      <c r="E497" s="3"/>
      <c r="F497" s="3"/>
      <c r="G497" s="3"/>
      <c r="H497" s="3"/>
      <c r="I497" s="39" cm="1">
        <f t="array" ref="I497">_xlfn.SWITCH(E497,"I","Sub-Junior","II","Sub-Junior", "III","Sub-Junior","IV","Junior","V","Junior",0)</f>
        <v>0</v>
      </c>
      <c r="J497" s="126"/>
      <c r="K497" s="126"/>
      <c r="L497" s="38"/>
      <c r="M497" s="3"/>
      <c r="N497" s="4">
        <f t="shared" si="14"/>
        <v>0</v>
      </c>
    </row>
    <row r="498" spans="2:14" ht="18" customHeight="1" x14ac:dyDescent="0.3">
      <c r="B498" s="16">
        <f t="shared" si="15"/>
        <v>493</v>
      </c>
      <c r="C498" s="45"/>
      <c r="D498" s="2"/>
      <c r="E498" s="3"/>
      <c r="F498" s="3"/>
      <c r="G498" s="3"/>
      <c r="H498" s="3"/>
      <c r="I498" s="39" cm="1">
        <f t="array" ref="I498">_xlfn.SWITCH(E498,"I","Sub-Junior","II","Sub-Junior", "III","Sub-Junior","IV","Junior","V","Junior",0)</f>
        <v>0</v>
      </c>
      <c r="J498" s="126"/>
      <c r="K498" s="126"/>
      <c r="L498" s="38"/>
      <c r="M498" s="3"/>
      <c r="N498" s="4">
        <f t="shared" si="14"/>
        <v>0</v>
      </c>
    </row>
    <row r="499" spans="2:14" ht="18" customHeight="1" x14ac:dyDescent="0.3">
      <c r="B499" s="16">
        <f t="shared" si="15"/>
        <v>494</v>
      </c>
      <c r="C499" s="45"/>
      <c r="D499" s="2"/>
      <c r="E499" s="3"/>
      <c r="F499" s="3"/>
      <c r="G499" s="3"/>
      <c r="H499" s="3"/>
      <c r="I499" s="39" cm="1">
        <f t="array" ref="I499">_xlfn.SWITCH(E499,"I","Sub-Junior","II","Sub-Junior", "III","Sub-Junior","IV","Junior","V","Junior",0)</f>
        <v>0</v>
      </c>
      <c r="J499" s="126"/>
      <c r="K499" s="126"/>
      <c r="L499" s="38"/>
      <c r="M499" s="3"/>
      <c r="N499" s="4">
        <f t="shared" si="14"/>
        <v>0</v>
      </c>
    </row>
    <row r="500" spans="2:14" ht="18" customHeight="1" x14ac:dyDescent="0.3">
      <c r="B500" s="16">
        <f t="shared" si="15"/>
        <v>495</v>
      </c>
      <c r="C500" s="45"/>
      <c r="D500" s="2"/>
      <c r="E500" s="3"/>
      <c r="F500" s="3"/>
      <c r="G500" s="3"/>
      <c r="H500" s="3"/>
      <c r="I500" s="39" cm="1">
        <f t="array" ref="I500">_xlfn.SWITCH(E500,"I","Sub-Junior","II","Sub-Junior", "III","Sub-Junior","IV","Junior","V","Junior",0)</f>
        <v>0</v>
      </c>
      <c r="J500" s="126"/>
      <c r="K500" s="126"/>
      <c r="L500" s="38"/>
      <c r="M500" s="3"/>
      <c r="N500" s="4">
        <f t="shared" si="14"/>
        <v>0</v>
      </c>
    </row>
    <row r="501" spans="2:14" ht="18" customHeight="1" x14ac:dyDescent="0.3">
      <c r="B501" s="16">
        <f t="shared" si="15"/>
        <v>496</v>
      </c>
      <c r="C501" s="45"/>
      <c r="D501" s="2"/>
      <c r="E501" s="3"/>
      <c r="F501" s="3"/>
      <c r="G501" s="3"/>
      <c r="H501" s="3"/>
      <c r="I501" s="39" cm="1">
        <f t="array" ref="I501">_xlfn.SWITCH(E501,"I","Sub-Junior","II","Sub-Junior", "III","Sub-Junior","IV","Junior","V","Junior",0)</f>
        <v>0</v>
      </c>
      <c r="J501" s="126"/>
      <c r="K501" s="126"/>
      <c r="L501" s="38"/>
      <c r="M501" s="3"/>
      <c r="N501" s="4">
        <f t="shared" si="14"/>
        <v>0</v>
      </c>
    </row>
    <row r="502" spans="2:14" ht="18" customHeight="1" x14ac:dyDescent="0.3">
      <c r="B502" s="16">
        <f t="shared" si="15"/>
        <v>497</v>
      </c>
      <c r="C502" s="45"/>
      <c r="D502" s="2"/>
      <c r="E502" s="3"/>
      <c r="F502" s="3"/>
      <c r="G502" s="3"/>
      <c r="H502" s="3"/>
      <c r="I502" s="39" cm="1">
        <f t="array" ref="I502">_xlfn.SWITCH(E502,"I","Sub-Junior","II","Sub-Junior", "III","Sub-Junior","IV","Junior","V","Junior",0)</f>
        <v>0</v>
      </c>
      <c r="J502" s="126"/>
      <c r="K502" s="126"/>
      <c r="L502" s="38"/>
      <c r="M502" s="3"/>
      <c r="N502" s="4">
        <f t="shared" si="14"/>
        <v>0</v>
      </c>
    </row>
    <row r="503" spans="2:14" ht="18" customHeight="1" x14ac:dyDescent="0.3">
      <c r="B503" s="16">
        <f t="shared" si="15"/>
        <v>498</v>
      </c>
      <c r="C503" s="45"/>
      <c r="D503" s="2"/>
      <c r="E503" s="3"/>
      <c r="F503" s="3"/>
      <c r="G503" s="3"/>
      <c r="H503" s="3"/>
      <c r="I503" s="39" cm="1">
        <f t="array" ref="I503">_xlfn.SWITCH(E503,"I","Sub-Junior","II","Sub-Junior", "III","Sub-Junior","IV","Junior","V","Junior",0)</f>
        <v>0</v>
      </c>
      <c r="J503" s="126"/>
      <c r="K503" s="126"/>
      <c r="L503" s="38"/>
      <c r="M503" s="3"/>
      <c r="N503" s="4">
        <f t="shared" si="14"/>
        <v>0</v>
      </c>
    </row>
    <row r="504" spans="2:14" ht="18" customHeight="1" x14ac:dyDescent="0.3">
      <c r="B504" s="16">
        <f t="shared" si="15"/>
        <v>499</v>
      </c>
      <c r="C504" s="45"/>
      <c r="D504" s="2"/>
      <c r="E504" s="3"/>
      <c r="F504" s="3"/>
      <c r="G504" s="3"/>
      <c r="H504" s="3"/>
      <c r="I504" s="39" cm="1">
        <f t="array" ref="I504">_xlfn.SWITCH(E504,"I","Sub-Junior","II","Sub-Junior", "III","Sub-Junior","IV","Junior","V","Junior",0)</f>
        <v>0</v>
      </c>
      <c r="J504" s="126"/>
      <c r="K504" s="126"/>
      <c r="L504" s="38"/>
      <c r="M504" s="3"/>
      <c r="N504" s="4">
        <f t="shared" si="14"/>
        <v>0</v>
      </c>
    </row>
    <row r="505" spans="2:14" ht="18" customHeight="1" x14ac:dyDescent="0.3">
      <c r="B505" s="16">
        <f t="shared" si="15"/>
        <v>500</v>
      </c>
      <c r="C505" s="45"/>
      <c r="D505" s="2"/>
      <c r="E505" s="3"/>
      <c r="F505" s="3"/>
      <c r="G505" s="3"/>
      <c r="H505" s="3"/>
      <c r="I505" s="39" cm="1">
        <f t="array" ref="I505">_xlfn.SWITCH(E505,"I","Sub-Junior","II","Sub-Junior", "III","Sub-Junior","IV","Junior","V","Junior",0)</f>
        <v>0</v>
      </c>
      <c r="J505" s="126"/>
      <c r="K505" s="126"/>
      <c r="L505" s="38"/>
      <c r="M505" s="3"/>
      <c r="N505" s="4">
        <f t="shared" si="14"/>
        <v>0</v>
      </c>
    </row>
    <row r="506" spans="2:14" ht="18" customHeight="1" x14ac:dyDescent="0.3">
      <c r="B506" s="16">
        <f t="shared" si="15"/>
        <v>501</v>
      </c>
      <c r="C506" s="45"/>
      <c r="D506" s="2"/>
      <c r="E506" s="3"/>
      <c r="F506" s="3"/>
      <c r="G506" s="3"/>
      <c r="H506" s="3"/>
      <c r="I506" s="39" cm="1">
        <f t="array" ref="I506">_xlfn.SWITCH(E506,"I","Sub-Junior","II","Sub-Junior", "III","Sub-Junior","IV","Junior","V","Junior",0)</f>
        <v>0</v>
      </c>
      <c r="J506" s="126"/>
      <c r="K506" s="126"/>
      <c r="L506" s="38"/>
      <c r="M506" s="3"/>
      <c r="N506" s="4">
        <f t="shared" si="14"/>
        <v>0</v>
      </c>
    </row>
    <row r="507" spans="2:14" ht="18" customHeight="1" x14ac:dyDescent="0.3">
      <c r="B507" s="16">
        <f t="shared" si="15"/>
        <v>502</v>
      </c>
      <c r="C507" s="45"/>
      <c r="D507" s="2"/>
      <c r="E507" s="3"/>
      <c r="F507" s="3"/>
      <c r="G507" s="3"/>
      <c r="H507" s="3"/>
      <c r="I507" s="39" cm="1">
        <f t="array" ref="I507">_xlfn.SWITCH(E507,"I","Sub-Junior","II","Sub-Junior", "III","Sub-Junior","IV","Junior","V","Junior",0)</f>
        <v>0</v>
      </c>
      <c r="J507" s="126"/>
      <c r="K507" s="126"/>
      <c r="L507" s="38"/>
      <c r="M507" s="3"/>
      <c r="N507" s="4">
        <f t="shared" si="14"/>
        <v>0</v>
      </c>
    </row>
    <row r="508" spans="2:14" ht="18" customHeight="1" x14ac:dyDescent="0.3">
      <c r="B508" s="16">
        <f t="shared" si="15"/>
        <v>503</v>
      </c>
      <c r="C508" s="45"/>
      <c r="D508" s="2"/>
      <c r="E508" s="3"/>
      <c r="F508" s="3"/>
      <c r="G508" s="3"/>
      <c r="H508" s="3"/>
      <c r="I508" s="39" cm="1">
        <f t="array" ref="I508">_xlfn.SWITCH(E508,"I","Sub-Junior","II","Sub-Junior", "III","Sub-Junior","IV","Junior","V","Junior",0)</f>
        <v>0</v>
      </c>
      <c r="J508" s="126"/>
      <c r="K508" s="126"/>
      <c r="L508" s="38"/>
      <c r="M508" s="3"/>
      <c r="N508" s="4">
        <f t="shared" si="14"/>
        <v>0</v>
      </c>
    </row>
    <row r="509" spans="2:14" ht="18" customHeight="1" x14ac:dyDescent="0.3">
      <c r="B509" s="16">
        <f t="shared" si="15"/>
        <v>504</v>
      </c>
      <c r="C509" s="45"/>
      <c r="D509" s="2"/>
      <c r="E509" s="3"/>
      <c r="F509" s="3"/>
      <c r="G509" s="3"/>
      <c r="H509" s="3"/>
      <c r="I509" s="39" cm="1">
        <f t="array" ref="I509">_xlfn.SWITCH(E509,"I","Sub-Junior","II","Sub-Junior", "III","Sub-Junior","IV","Junior","V","Junior",0)</f>
        <v>0</v>
      </c>
      <c r="J509" s="126"/>
      <c r="K509" s="126"/>
      <c r="L509" s="38"/>
      <c r="M509" s="3"/>
      <c r="N509" s="4">
        <f t="shared" si="14"/>
        <v>0</v>
      </c>
    </row>
    <row r="510" spans="2:14" ht="18" customHeight="1" x14ac:dyDescent="0.3">
      <c r="B510" s="16">
        <f t="shared" si="15"/>
        <v>505</v>
      </c>
      <c r="C510" s="45"/>
      <c r="D510" s="2"/>
      <c r="E510" s="3"/>
      <c r="F510" s="3"/>
      <c r="G510" s="3"/>
      <c r="H510" s="3"/>
      <c r="I510" s="39" cm="1">
        <f t="array" ref="I510">_xlfn.SWITCH(E510,"I","Sub-Junior","II","Sub-Junior", "III","Sub-Junior","IV","Junior","V","Junior",0)</f>
        <v>0</v>
      </c>
      <c r="J510" s="126"/>
      <c r="K510" s="126"/>
      <c r="L510" s="38"/>
      <c r="M510" s="3"/>
      <c r="N510" s="4">
        <f t="shared" si="14"/>
        <v>0</v>
      </c>
    </row>
    <row r="511" spans="2:14" ht="18" customHeight="1" x14ac:dyDescent="0.3">
      <c r="B511" s="16">
        <f t="shared" si="15"/>
        <v>506</v>
      </c>
      <c r="C511" s="45"/>
      <c r="D511" s="2"/>
      <c r="E511" s="3"/>
      <c r="F511" s="3"/>
      <c r="G511" s="3"/>
      <c r="H511" s="3"/>
      <c r="I511" s="39" cm="1">
        <f t="array" ref="I511">_xlfn.SWITCH(E511,"I","Sub-Junior","II","Sub-Junior", "III","Sub-Junior","IV","Junior","V","Junior",0)</f>
        <v>0</v>
      </c>
      <c r="J511" s="126"/>
      <c r="K511" s="126"/>
      <c r="L511" s="38"/>
      <c r="M511" s="3"/>
      <c r="N511" s="4">
        <f t="shared" si="14"/>
        <v>0</v>
      </c>
    </row>
    <row r="512" spans="2:14" ht="18" customHeight="1" x14ac:dyDescent="0.3">
      <c r="B512" s="16">
        <f t="shared" si="15"/>
        <v>507</v>
      </c>
      <c r="C512" s="45"/>
      <c r="D512" s="2"/>
      <c r="E512" s="3"/>
      <c r="F512" s="3"/>
      <c r="G512" s="3"/>
      <c r="H512" s="3"/>
      <c r="I512" s="39" cm="1">
        <f t="array" ref="I512">_xlfn.SWITCH(E512,"I","Sub-Junior","II","Sub-Junior", "III","Sub-Junior","IV","Junior","V","Junior",0)</f>
        <v>0</v>
      </c>
      <c r="J512" s="126"/>
      <c r="K512" s="126"/>
      <c r="L512" s="38"/>
      <c r="M512" s="3"/>
      <c r="N512" s="4">
        <f t="shared" si="14"/>
        <v>0</v>
      </c>
    </row>
    <row r="513" spans="2:14" ht="18" customHeight="1" x14ac:dyDescent="0.3">
      <c r="B513" s="16">
        <f t="shared" si="15"/>
        <v>508</v>
      </c>
      <c r="C513" s="45"/>
      <c r="D513" s="2"/>
      <c r="E513" s="3"/>
      <c r="F513" s="3"/>
      <c r="G513" s="3"/>
      <c r="H513" s="3"/>
      <c r="I513" s="39" cm="1">
        <f t="array" ref="I513">_xlfn.SWITCH(E513,"I","Sub-Junior","II","Sub-Junior", "III","Sub-Junior","IV","Junior","V","Junior",0)</f>
        <v>0</v>
      </c>
      <c r="J513" s="126"/>
      <c r="K513" s="126"/>
      <c r="L513" s="38"/>
      <c r="M513" s="3"/>
      <c r="N513" s="4">
        <f t="shared" si="14"/>
        <v>0</v>
      </c>
    </row>
    <row r="514" spans="2:14" ht="18" customHeight="1" x14ac:dyDescent="0.3">
      <c r="B514" s="16">
        <f t="shared" si="15"/>
        <v>509</v>
      </c>
      <c r="C514" s="45"/>
      <c r="D514" s="2"/>
      <c r="E514" s="3"/>
      <c r="F514" s="3"/>
      <c r="G514" s="3"/>
      <c r="H514" s="3"/>
      <c r="I514" s="39" cm="1">
        <f t="array" ref="I514">_xlfn.SWITCH(E514,"I","Sub-Junior","II","Sub-Junior", "III","Sub-Junior","IV","Junior","V","Junior",0)</f>
        <v>0</v>
      </c>
      <c r="J514" s="126"/>
      <c r="K514" s="126"/>
      <c r="L514" s="38"/>
      <c r="M514" s="3"/>
      <c r="N514" s="4">
        <f t="shared" si="14"/>
        <v>0</v>
      </c>
    </row>
    <row r="515" spans="2:14" ht="18" customHeight="1" x14ac:dyDescent="0.3">
      <c r="B515" s="16">
        <f t="shared" si="15"/>
        <v>510</v>
      </c>
      <c r="C515" s="45"/>
      <c r="D515" s="2"/>
      <c r="E515" s="3"/>
      <c r="F515" s="3"/>
      <c r="G515" s="3"/>
      <c r="H515" s="3"/>
      <c r="I515" s="39" cm="1">
        <f t="array" ref="I515">_xlfn.SWITCH(E515,"I","Sub-Junior","II","Sub-Junior", "III","Sub-Junior","IV","Junior","V","Junior",0)</f>
        <v>0</v>
      </c>
      <c r="J515" s="126"/>
      <c r="K515" s="126"/>
      <c r="L515" s="38"/>
      <c r="M515" s="3"/>
      <c r="N515" s="4">
        <f t="shared" si="14"/>
        <v>0</v>
      </c>
    </row>
    <row r="516" spans="2:14" ht="27" customHeight="1" thickBot="1" x14ac:dyDescent="0.35">
      <c r="B516" s="18"/>
      <c r="C516" s="54"/>
      <c r="D516" s="19"/>
      <c r="E516" s="20"/>
      <c r="F516" s="20"/>
      <c r="G516" s="20"/>
      <c r="H516" s="20"/>
      <c r="I516" s="20"/>
      <c r="J516" s="20"/>
      <c r="K516" s="20"/>
      <c r="L516" s="20"/>
      <c r="M516" s="20"/>
      <c r="N516" s="21">
        <f>SUM(N6:N515)</f>
        <v>0</v>
      </c>
    </row>
  </sheetData>
  <sheetProtection algorithmName="SHA-512" hashValue="ocj6cYQPqgM0wIW7ZfxB5TiLXTdOtr7p2lc+xEdN07iX4aYvRj33CY9IoQM6CWv6S9KcMXqvmJQwgFTZwd+I1w==" saltValue="dUpGjR1YYeuWoDEY4eHT0A==" spinCount="100000" sheet="1" objects="1" scenarios="1"/>
  <mergeCells count="7">
    <mergeCell ref="Q6:Q7"/>
    <mergeCell ref="B1:N1"/>
    <mergeCell ref="B2:N2"/>
    <mergeCell ref="E3:N3"/>
    <mergeCell ref="E4:N4"/>
    <mergeCell ref="D3:D4"/>
    <mergeCell ref="B3:C4"/>
  </mergeCells>
  <dataValidations count="3">
    <dataValidation type="list" allowBlank="1" showInputMessage="1" showErrorMessage="1" sqref="M6:M515" xr:uid="{C8196E21-4B1A-4ED7-952F-FC9A7AAF3E8F}">
      <formula1>"Printed book,E-book"</formula1>
    </dataValidation>
    <dataValidation type="list" allowBlank="1" showInputMessage="1" showErrorMessage="1" sqref="E6:H515" xr:uid="{DD037B3F-B0AE-4587-8A79-FE523012A100}">
      <formula1>"I,II,III"</formula1>
    </dataValidation>
    <dataValidation type="list" allowBlank="1" showInputMessage="1" showErrorMessage="1" sqref="I6:L515" xr:uid="{CDA42CCF-3C4B-4EE4-BE3F-F93AF7332561}">
      <formula1>"Male,Female"</formula1>
    </dataValidation>
  </dataValidations>
  <pageMargins left="0.39370078740157483" right="0.11811023622047245" top="0.15748031496062992" bottom="0.55118110236220474" header="0" footer="0"/>
  <pageSetup paperSize="9" scale="90" fitToHeight="0" orientation="portrait" r:id="rId1"/>
  <headerFooter>
    <oddFooter xml:space="preserve">&amp;LMini IT &amp; AI Test-2026&amp;RPage: &amp;P 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DC192-8A49-48F0-88FF-9F6B13689CC0}">
  <sheetPr>
    <tabColor rgb="FFFFC000"/>
  </sheetPr>
  <dimension ref="B1:S516"/>
  <sheetViews>
    <sheetView workbookViewId="0">
      <pane ySplit="5" topLeftCell="A6" activePane="bottomLeft" state="frozen"/>
      <selection activeCell="R5" sqref="R5"/>
      <selection pane="bottomLeft" activeCell="Q2" sqref="Q2"/>
    </sheetView>
  </sheetViews>
  <sheetFormatPr defaultRowHeight="14.4" x14ac:dyDescent="0.3"/>
  <cols>
    <col min="1" max="1" width="0.77734375" customWidth="1"/>
    <col min="2" max="2" width="6.5546875" customWidth="1"/>
    <col min="3" max="3" width="8.6640625" hidden="1" customWidth="1"/>
    <col min="4" max="4" width="36.5546875" customWidth="1"/>
    <col min="5" max="5" width="8.5546875" style="5" customWidth="1"/>
    <col min="6" max="6" width="9.109375" hidden="1" customWidth="1"/>
    <col min="7" max="7" width="10" hidden="1" customWidth="1"/>
    <col min="8" max="8" width="8.6640625" style="5" hidden="1" customWidth="1"/>
    <col min="9" max="9" width="14.77734375" customWidth="1"/>
    <col min="10" max="11" width="14.77734375" hidden="1" customWidth="1"/>
    <col min="12" max="12" width="10.44140625" customWidth="1"/>
    <col min="13" max="13" width="13.88671875" style="5" customWidth="1"/>
    <col min="14" max="14" width="14.21875" customWidth="1"/>
    <col min="15" max="15" width="3" style="55" customWidth="1"/>
    <col min="16" max="16" width="8.6640625" customWidth="1"/>
    <col min="17" max="17" width="8" customWidth="1"/>
    <col min="20" max="20" width="14.109375" customWidth="1"/>
    <col min="21" max="21" width="7.109375" customWidth="1"/>
  </cols>
  <sheetData>
    <row r="1" spans="2:19" ht="109.8" customHeight="1" x14ac:dyDescent="0.6"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46"/>
    </row>
    <row r="2" spans="2:19" ht="24" customHeight="1" x14ac:dyDescent="0.3">
      <c r="B2" s="197" t="s">
        <v>65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9"/>
      <c r="O2" s="47"/>
    </row>
    <row r="3" spans="2:19" ht="27" customHeight="1" x14ac:dyDescent="0.3">
      <c r="B3" s="144"/>
      <c r="C3" s="195"/>
      <c r="D3" s="142" t="s">
        <v>19</v>
      </c>
      <c r="E3" s="200">
        <f>'Ttl Payment'!B5</f>
        <v>0</v>
      </c>
      <c r="F3" s="201"/>
      <c r="G3" s="201"/>
      <c r="H3" s="201"/>
      <c r="I3" s="201"/>
      <c r="J3" s="201"/>
      <c r="K3" s="201"/>
      <c r="L3" s="201"/>
      <c r="M3" s="201"/>
      <c r="N3" s="202"/>
      <c r="O3" s="48"/>
    </row>
    <row r="4" spans="2:19" ht="23.4" customHeight="1" x14ac:dyDescent="0.3">
      <c r="B4" s="146"/>
      <c r="C4" s="196"/>
      <c r="D4" s="143"/>
      <c r="E4" s="203">
        <f>'Ttl Payment'!B6</f>
        <v>0</v>
      </c>
      <c r="F4" s="204"/>
      <c r="G4" s="204"/>
      <c r="H4" s="204"/>
      <c r="I4" s="204"/>
      <c r="J4" s="204"/>
      <c r="K4" s="204"/>
      <c r="L4" s="204"/>
      <c r="M4" s="204"/>
      <c r="N4" s="205"/>
      <c r="O4" s="48"/>
    </row>
    <row r="5" spans="2:19" ht="61.8" customHeight="1" x14ac:dyDescent="0.3">
      <c r="B5" s="118" t="s">
        <v>5</v>
      </c>
      <c r="C5" s="119" t="s">
        <v>41</v>
      </c>
      <c r="D5" s="120" t="s">
        <v>0</v>
      </c>
      <c r="E5" s="121" t="s">
        <v>7</v>
      </c>
      <c r="F5" s="128"/>
      <c r="G5" s="121" t="s">
        <v>37</v>
      </c>
      <c r="H5" s="121" t="s">
        <v>44</v>
      </c>
      <c r="I5" s="122" t="s">
        <v>33</v>
      </c>
      <c r="J5" s="121" t="s">
        <v>53</v>
      </c>
      <c r="K5" s="121" t="s">
        <v>54</v>
      </c>
      <c r="L5" s="121" t="s">
        <v>6</v>
      </c>
      <c r="M5" s="120" t="s">
        <v>17</v>
      </c>
      <c r="N5" s="122" t="s">
        <v>1</v>
      </c>
      <c r="O5" s="49"/>
    </row>
    <row r="6" spans="2:19" ht="21.6" customHeight="1" x14ac:dyDescent="0.3">
      <c r="B6" s="15">
        <v>1</v>
      </c>
      <c r="C6" s="50"/>
      <c r="D6" s="2"/>
      <c r="E6" s="3"/>
      <c r="F6" s="57"/>
      <c r="G6" s="57"/>
      <c r="H6" s="3"/>
      <c r="I6" s="42" cm="1">
        <f t="array" ref="I6">_xlfn.SWITCH(E6,"I","Sub-Junior","II","Sub-Junior", "III","Sub-Junior","IV","Junior","V","Junior",0)</f>
        <v>0</v>
      </c>
      <c r="J6" s="42"/>
      <c r="K6" s="42"/>
      <c r="L6" s="3"/>
      <c r="M6" s="41"/>
      <c r="N6" s="22">
        <f>IF(M6="Printed book",230,IF(M6="E book",155,0))</f>
        <v>0</v>
      </c>
      <c r="O6" s="51"/>
      <c r="P6" s="52" t="s">
        <v>9</v>
      </c>
      <c r="Q6" s="35">
        <f>N516</f>
        <v>0</v>
      </c>
      <c r="R6" s="133" t="s">
        <v>8</v>
      </c>
      <c r="S6" s="185" t="s">
        <v>18</v>
      </c>
    </row>
    <row r="7" spans="2:19" ht="18" customHeight="1" x14ac:dyDescent="0.3">
      <c r="B7" s="16">
        <f>B6+1</f>
        <v>2</v>
      </c>
      <c r="C7" s="50"/>
      <c r="D7" s="2"/>
      <c r="E7" s="3"/>
      <c r="F7" s="3"/>
      <c r="G7" s="3"/>
      <c r="H7" s="3"/>
      <c r="I7" s="42" cm="1">
        <f t="array" ref="I7">_xlfn.SWITCH(E7,"I","Sub-Junior","II","Sub-Junior", "III","Sub-Junior","IV","Junior","V","Junior",0)</f>
        <v>0</v>
      </c>
      <c r="J7" s="42"/>
      <c r="K7" s="42"/>
      <c r="L7" s="3"/>
      <c r="M7" s="41"/>
      <c r="N7" s="22">
        <f t="shared" ref="N7:N70" si="0">IF(M7="Printed book",230,IF(M7="E book",155,0))</f>
        <v>0</v>
      </c>
      <c r="O7" s="51"/>
      <c r="R7" s="134"/>
      <c r="S7" s="186"/>
    </row>
    <row r="8" spans="2:19" ht="18" customHeight="1" x14ac:dyDescent="0.3">
      <c r="B8" s="16">
        <f t="shared" ref="B8:B71" si="1">B7+1</f>
        <v>3</v>
      </c>
      <c r="C8" s="50"/>
      <c r="D8" s="2"/>
      <c r="E8" s="3"/>
      <c r="F8" s="3"/>
      <c r="G8" s="3"/>
      <c r="H8" s="3"/>
      <c r="I8" s="42" cm="1">
        <f t="array" ref="I8">_xlfn.SWITCH(E8,"I","Sub-Junior","II","Sub-Junior", "III","Sub-Junior","IV","Junior","V","Junior",0)</f>
        <v>0</v>
      </c>
      <c r="J8" s="42"/>
      <c r="K8" s="42"/>
      <c r="L8" s="3"/>
      <c r="M8" s="41"/>
      <c r="N8" s="22">
        <f t="shared" si="0"/>
        <v>0</v>
      </c>
      <c r="O8" s="53"/>
      <c r="P8" s="36" t="s">
        <v>21</v>
      </c>
      <c r="Q8" s="34">
        <f>COUNTIF($E$6:E$515,"I")</f>
        <v>0</v>
      </c>
      <c r="R8" s="9">
        <f>COUNTIFS(M$6:M$515, "Printed book",E$6:E$515,"I")</f>
        <v>0</v>
      </c>
      <c r="S8" s="10">
        <f>COUNTIFS(M$6:M$515, "E book",E$6:E$515,"I")</f>
        <v>0</v>
      </c>
    </row>
    <row r="9" spans="2:19" ht="18" customHeight="1" x14ac:dyDescent="0.3">
      <c r="B9" s="16">
        <f t="shared" si="1"/>
        <v>4</v>
      </c>
      <c r="C9" s="50"/>
      <c r="D9" s="2"/>
      <c r="E9" s="3"/>
      <c r="F9" s="3"/>
      <c r="G9" s="3"/>
      <c r="H9" s="3"/>
      <c r="I9" s="42" cm="1">
        <f t="array" ref="I9">_xlfn.SWITCH(E9,"I","Sub-Junior","II","Sub-Junior", "III","Sub-Junior","IV","Junior","V","Junior",0)</f>
        <v>0</v>
      </c>
      <c r="J9" s="42"/>
      <c r="K9" s="42"/>
      <c r="L9" s="3"/>
      <c r="M9" s="41"/>
      <c r="N9" s="22">
        <f t="shared" si="0"/>
        <v>0</v>
      </c>
      <c r="O9" s="53"/>
      <c r="P9" s="36" t="s">
        <v>22</v>
      </c>
      <c r="Q9" s="34">
        <f>COUNTIF($E$6:E$515,"II")</f>
        <v>0</v>
      </c>
      <c r="R9" s="9">
        <f>COUNTIFS(M$6:M$515, "Printed book",E$6:E$515,"II")</f>
        <v>0</v>
      </c>
      <c r="S9" s="10">
        <f>COUNTIFS(M$6:M$515, "E book",E$6:E$515,"II")</f>
        <v>0</v>
      </c>
    </row>
    <row r="10" spans="2:19" ht="18" customHeight="1" x14ac:dyDescent="0.3">
      <c r="B10" s="16">
        <f t="shared" si="1"/>
        <v>5</v>
      </c>
      <c r="C10" s="50"/>
      <c r="D10" s="2"/>
      <c r="E10" s="3"/>
      <c r="F10" s="3"/>
      <c r="G10" s="3"/>
      <c r="H10" s="3"/>
      <c r="I10" s="42" cm="1">
        <f t="array" ref="I10">_xlfn.SWITCH(E10,"I","Sub-Junior","II","Sub-Junior", "III","Sub-Junior","IV","Junior","V","Junior",0)</f>
        <v>0</v>
      </c>
      <c r="J10" s="42"/>
      <c r="K10" s="42"/>
      <c r="L10" s="3"/>
      <c r="M10" s="41"/>
      <c r="N10" s="22">
        <f t="shared" si="0"/>
        <v>0</v>
      </c>
      <c r="O10" s="53"/>
      <c r="P10" s="36" t="s">
        <v>23</v>
      </c>
      <c r="Q10" s="34">
        <f>COUNTIF($E$6:E$515,"III")</f>
        <v>0</v>
      </c>
      <c r="R10" s="9">
        <f>COUNTIFS(M$6:M$515, "Printed book",E$6:E$515,"III")</f>
        <v>0</v>
      </c>
      <c r="S10" s="10">
        <f>COUNTIFS(M$6:M$515, "E book",E$6:E$515,"III")</f>
        <v>0</v>
      </c>
    </row>
    <row r="11" spans="2:19" ht="18" customHeight="1" x14ac:dyDescent="0.3">
      <c r="B11" s="16">
        <f t="shared" si="1"/>
        <v>6</v>
      </c>
      <c r="C11" s="50"/>
      <c r="D11" s="2"/>
      <c r="E11" s="3"/>
      <c r="F11" s="3"/>
      <c r="G11" s="3"/>
      <c r="H11" s="3"/>
      <c r="I11" s="42" cm="1">
        <f t="array" ref="I11">_xlfn.SWITCH(E11,"I","Sub-Junior","II","Sub-Junior", "III","Sub-Junior","IV","Junior","V","Junior",0)</f>
        <v>0</v>
      </c>
      <c r="J11" s="42"/>
      <c r="K11" s="42"/>
      <c r="L11" s="3"/>
      <c r="M11" s="41"/>
      <c r="N11" s="22">
        <f t="shared" si="0"/>
        <v>0</v>
      </c>
      <c r="O11" s="53"/>
      <c r="P11" s="36" t="s">
        <v>24</v>
      </c>
      <c r="Q11" s="34">
        <f>COUNTIF($E$6:E$515,"IV")</f>
        <v>0</v>
      </c>
      <c r="R11" s="9">
        <f>COUNTIFS(M$6:M$515, "Printed book",E$6:E$515,"IV")</f>
        <v>0</v>
      </c>
      <c r="S11" s="10">
        <f>COUNTIFS(M$6:M$515, "E book",E$6:E$515,"IV")</f>
        <v>0</v>
      </c>
    </row>
    <row r="12" spans="2:19" ht="18" customHeight="1" x14ac:dyDescent="0.3">
      <c r="B12" s="16">
        <f t="shared" si="1"/>
        <v>7</v>
      </c>
      <c r="C12" s="50"/>
      <c r="D12" s="2"/>
      <c r="E12" s="3"/>
      <c r="F12" s="3"/>
      <c r="G12" s="3"/>
      <c r="H12" s="3"/>
      <c r="I12" s="42" cm="1">
        <f t="array" ref="I12">_xlfn.SWITCH(E12,"I","Sub-Junior","II","Sub-Junior", "III","Sub-Junior","IV","Junior","V","Junior",0)</f>
        <v>0</v>
      </c>
      <c r="J12" s="42"/>
      <c r="K12" s="42"/>
      <c r="L12" s="3"/>
      <c r="M12" s="41"/>
      <c r="N12" s="22">
        <f t="shared" si="0"/>
        <v>0</v>
      </c>
      <c r="O12" s="53"/>
      <c r="P12" s="36" t="s">
        <v>25</v>
      </c>
      <c r="Q12" s="34">
        <f>COUNTIF($E$6:E$515,"V")</f>
        <v>0</v>
      </c>
      <c r="R12" s="9">
        <f>COUNTIFS(M$6:M$515, "Printed book",E$6:E$515,"V")</f>
        <v>0</v>
      </c>
      <c r="S12" s="10">
        <f>COUNTIFS(M$6:M$515, "E book",E$6:E$515,"V")</f>
        <v>0</v>
      </c>
    </row>
    <row r="13" spans="2:19" ht="18" customHeight="1" x14ac:dyDescent="0.3">
      <c r="B13" s="16">
        <f t="shared" si="1"/>
        <v>8</v>
      </c>
      <c r="C13" s="50"/>
      <c r="D13" s="2"/>
      <c r="E13" s="3"/>
      <c r="F13" s="3"/>
      <c r="G13" s="3"/>
      <c r="H13" s="3"/>
      <c r="I13" s="42" cm="1">
        <f t="array" ref="I13">_xlfn.SWITCH(E13,"I","Sub-Junior","II","Sub-Junior", "III","Sub-Junior","IV","Junior","V","Junior",0)</f>
        <v>0</v>
      </c>
      <c r="J13" s="42"/>
      <c r="K13" s="42"/>
      <c r="L13" s="3"/>
      <c r="M13" s="41"/>
      <c r="N13" s="22">
        <f t="shared" si="0"/>
        <v>0</v>
      </c>
      <c r="O13" s="53"/>
    </row>
    <row r="14" spans="2:19" ht="18" customHeight="1" x14ac:dyDescent="0.3">
      <c r="B14" s="16">
        <f t="shared" si="1"/>
        <v>9</v>
      </c>
      <c r="C14" s="50"/>
      <c r="D14" s="2"/>
      <c r="E14" s="3"/>
      <c r="F14" s="3"/>
      <c r="G14" s="3"/>
      <c r="H14" s="3"/>
      <c r="I14" s="42" cm="1">
        <f t="array" ref="I14">_xlfn.SWITCH(E14,"I","Sub-Junior","II","Sub-Junior", "III","Sub-Junior","IV","Junior","V","Junior",0)</f>
        <v>0</v>
      </c>
      <c r="J14" s="42"/>
      <c r="K14" s="42"/>
      <c r="L14" s="3"/>
      <c r="M14" s="41"/>
      <c r="N14" s="22">
        <f t="shared" si="0"/>
        <v>0</v>
      </c>
      <c r="O14" s="53"/>
    </row>
    <row r="15" spans="2:19" ht="18" customHeight="1" x14ac:dyDescent="0.3">
      <c r="B15" s="16">
        <f t="shared" si="1"/>
        <v>10</v>
      </c>
      <c r="C15" s="50"/>
      <c r="D15" s="2"/>
      <c r="E15" s="3"/>
      <c r="F15" s="3"/>
      <c r="G15" s="3"/>
      <c r="H15" s="3"/>
      <c r="I15" s="42" cm="1">
        <f t="array" ref="I15">_xlfn.SWITCH(E15,"I","Sub-Junior","II","Sub-Junior", "III","Sub-Junior","IV","Junior","V","Junior",0)</f>
        <v>0</v>
      </c>
      <c r="J15" s="42"/>
      <c r="K15" s="42"/>
      <c r="L15" s="3"/>
      <c r="M15" s="41"/>
      <c r="N15" s="22">
        <f t="shared" si="0"/>
        <v>0</v>
      </c>
      <c r="O15" s="53"/>
    </row>
    <row r="16" spans="2:19" ht="18" customHeight="1" x14ac:dyDescent="0.3">
      <c r="B16" s="16">
        <f t="shared" si="1"/>
        <v>11</v>
      </c>
      <c r="C16" s="50"/>
      <c r="D16" s="2"/>
      <c r="E16" s="3"/>
      <c r="F16" s="3"/>
      <c r="G16" s="3"/>
      <c r="H16" s="3"/>
      <c r="I16" s="42" cm="1">
        <f t="array" ref="I16">_xlfn.SWITCH(E16,"I","Sub-Junior","II","Sub-Junior", "III","Sub-Junior","IV","Junior","V","Junior",0)</f>
        <v>0</v>
      </c>
      <c r="J16" s="42"/>
      <c r="K16" s="42"/>
      <c r="L16" s="3"/>
      <c r="M16" s="41"/>
      <c r="N16" s="22">
        <f t="shared" si="0"/>
        <v>0</v>
      </c>
      <c r="O16" s="53"/>
    </row>
    <row r="17" spans="2:15" ht="18" customHeight="1" x14ac:dyDescent="0.3">
      <c r="B17" s="16">
        <f t="shared" si="1"/>
        <v>12</v>
      </c>
      <c r="C17" s="50"/>
      <c r="D17" s="2"/>
      <c r="E17" s="3"/>
      <c r="F17" s="3"/>
      <c r="G17" s="3"/>
      <c r="H17" s="3"/>
      <c r="I17" s="42" cm="1">
        <f t="array" ref="I17">_xlfn.SWITCH(E17,"I","Sub-Junior","II","Sub-Junior", "III","Sub-Junior","IV","Junior","V","Junior",0)</f>
        <v>0</v>
      </c>
      <c r="J17" s="42"/>
      <c r="K17" s="42"/>
      <c r="L17" s="3"/>
      <c r="M17" s="41"/>
      <c r="N17" s="22">
        <f t="shared" si="0"/>
        <v>0</v>
      </c>
      <c r="O17" s="53"/>
    </row>
    <row r="18" spans="2:15" ht="18" customHeight="1" x14ac:dyDescent="0.3">
      <c r="B18" s="16">
        <f t="shared" si="1"/>
        <v>13</v>
      </c>
      <c r="C18" s="50"/>
      <c r="D18" s="2"/>
      <c r="E18" s="3"/>
      <c r="F18" s="3"/>
      <c r="G18" s="3"/>
      <c r="H18" s="3"/>
      <c r="I18" s="42" cm="1">
        <f t="array" ref="I18">_xlfn.SWITCH(E18,"I","Sub-Junior","II","Sub-Junior", "III","Sub-Junior","IV","Junior","V","Junior",0)</f>
        <v>0</v>
      </c>
      <c r="J18" s="42"/>
      <c r="K18" s="42"/>
      <c r="L18" s="3"/>
      <c r="M18" s="41"/>
      <c r="N18" s="22">
        <f t="shared" si="0"/>
        <v>0</v>
      </c>
      <c r="O18" s="53"/>
    </row>
    <row r="19" spans="2:15" ht="18" customHeight="1" x14ac:dyDescent="0.3">
      <c r="B19" s="16">
        <f t="shared" si="1"/>
        <v>14</v>
      </c>
      <c r="C19" s="50"/>
      <c r="D19" s="2"/>
      <c r="E19" s="3"/>
      <c r="F19" s="3"/>
      <c r="G19" s="3"/>
      <c r="H19" s="3"/>
      <c r="I19" s="42" cm="1">
        <f t="array" ref="I19">_xlfn.SWITCH(E19,"I","Sub-Junior","II","Sub-Junior", "III","Sub-Junior","IV","Junior","V","Junior",0)</f>
        <v>0</v>
      </c>
      <c r="J19" s="42"/>
      <c r="K19" s="42"/>
      <c r="L19" s="3"/>
      <c r="M19" s="41"/>
      <c r="N19" s="22">
        <f t="shared" si="0"/>
        <v>0</v>
      </c>
      <c r="O19" s="53"/>
    </row>
    <row r="20" spans="2:15" ht="18" customHeight="1" x14ac:dyDescent="0.3">
      <c r="B20" s="16">
        <f t="shared" si="1"/>
        <v>15</v>
      </c>
      <c r="C20" s="50"/>
      <c r="D20" s="2"/>
      <c r="E20" s="3"/>
      <c r="F20" s="3"/>
      <c r="G20" s="3"/>
      <c r="H20" s="3"/>
      <c r="I20" s="42" cm="1">
        <f t="array" ref="I20">_xlfn.SWITCH(E20,"I","Sub-Junior","II","Sub-Junior", "III","Sub-Junior","IV","Junior","V","Junior",0)</f>
        <v>0</v>
      </c>
      <c r="J20" s="42"/>
      <c r="K20" s="42"/>
      <c r="L20" s="3"/>
      <c r="M20" s="41"/>
      <c r="N20" s="22">
        <f t="shared" si="0"/>
        <v>0</v>
      </c>
      <c r="O20" s="53"/>
    </row>
    <row r="21" spans="2:15" ht="18" customHeight="1" x14ac:dyDescent="0.3">
      <c r="B21" s="16">
        <f t="shared" si="1"/>
        <v>16</v>
      </c>
      <c r="C21" s="50"/>
      <c r="D21" s="2"/>
      <c r="E21" s="3"/>
      <c r="F21" s="3"/>
      <c r="G21" s="3"/>
      <c r="H21" s="3"/>
      <c r="I21" s="42" cm="1">
        <f t="array" ref="I21">_xlfn.SWITCH(E21,"I","Sub-Junior","II","Sub-Junior", "III","Sub-Junior","IV","Junior","V","Junior",0)</f>
        <v>0</v>
      </c>
      <c r="J21" s="42"/>
      <c r="K21" s="42"/>
      <c r="L21" s="3"/>
      <c r="M21" s="41"/>
      <c r="N21" s="22">
        <f t="shared" si="0"/>
        <v>0</v>
      </c>
      <c r="O21" s="53"/>
    </row>
    <row r="22" spans="2:15" ht="18" customHeight="1" x14ac:dyDescent="0.3">
      <c r="B22" s="16">
        <f t="shared" si="1"/>
        <v>17</v>
      </c>
      <c r="C22" s="50"/>
      <c r="D22" s="2"/>
      <c r="E22" s="3"/>
      <c r="F22" s="3"/>
      <c r="G22" s="3"/>
      <c r="H22" s="3"/>
      <c r="I22" s="42" cm="1">
        <f t="array" ref="I22">_xlfn.SWITCH(E22,"I","Sub-Junior","II","Sub-Junior", "III","Sub-Junior","IV","Junior","V","Junior",0)</f>
        <v>0</v>
      </c>
      <c r="J22" s="42"/>
      <c r="K22" s="42"/>
      <c r="L22" s="3"/>
      <c r="M22" s="41"/>
      <c r="N22" s="22">
        <f t="shared" si="0"/>
        <v>0</v>
      </c>
      <c r="O22" s="53"/>
    </row>
    <row r="23" spans="2:15" ht="18" customHeight="1" x14ac:dyDescent="0.3">
      <c r="B23" s="16">
        <f t="shared" si="1"/>
        <v>18</v>
      </c>
      <c r="C23" s="50"/>
      <c r="D23" s="2"/>
      <c r="E23" s="3"/>
      <c r="F23" s="3"/>
      <c r="G23" s="3"/>
      <c r="H23" s="3"/>
      <c r="I23" s="42" cm="1">
        <f t="array" ref="I23">_xlfn.SWITCH(E23,"I","Sub-Junior","II","Sub-Junior", "III","Sub-Junior","IV","Junior","V","Junior",0)</f>
        <v>0</v>
      </c>
      <c r="J23" s="42"/>
      <c r="K23" s="42"/>
      <c r="L23" s="3"/>
      <c r="M23" s="41"/>
      <c r="N23" s="22">
        <f t="shared" si="0"/>
        <v>0</v>
      </c>
      <c r="O23" s="53"/>
    </row>
    <row r="24" spans="2:15" ht="18" customHeight="1" x14ac:dyDescent="0.3">
      <c r="B24" s="16">
        <f t="shared" si="1"/>
        <v>19</v>
      </c>
      <c r="C24" s="50"/>
      <c r="D24" s="2"/>
      <c r="E24" s="3"/>
      <c r="F24" s="3"/>
      <c r="G24" s="3"/>
      <c r="H24" s="3"/>
      <c r="I24" s="42" cm="1">
        <f t="array" ref="I24">_xlfn.SWITCH(E24,"I","Sub-Junior","II","Sub-Junior", "III","Sub-Junior","IV","Junior","V","Junior",0)</f>
        <v>0</v>
      </c>
      <c r="J24" s="42"/>
      <c r="K24" s="42"/>
      <c r="L24" s="3"/>
      <c r="M24" s="41"/>
      <c r="N24" s="22">
        <f t="shared" si="0"/>
        <v>0</v>
      </c>
      <c r="O24" s="53"/>
    </row>
    <row r="25" spans="2:15" ht="18" customHeight="1" x14ac:dyDescent="0.3">
      <c r="B25" s="16">
        <f t="shared" si="1"/>
        <v>20</v>
      </c>
      <c r="C25" s="50"/>
      <c r="D25" s="2"/>
      <c r="E25" s="3"/>
      <c r="F25" s="3"/>
      <c r="G25" s="3"/>
      <c r="H25" s="3"/>
      <c r="I25" s="42" cm="1">
        <f t="array" ref="I25">_xlfn.SWITCH(E25,"I","Sub-Junior","II","Sub-Junior", "III","Sub-Junior","IV","Junior","V","Junior",0)</f>
        <v>0</v>
      </c>
      <c r="J25" s="42"/>
      <c r="K25" s="42"/>
      <c r="L25" s="3"/>
      <c r="M25" s="41"/>
      <c r="N25" s="22">
        <f t="shared" si="0"/>
        <v>0</v>
      </c>
      <c r="O25" s="53"/>
    </row>
    <row r="26" spans="2:15" ht="18" customHeight="1" x14ac:dyDescent="0.3">
      <c r="B26" s="16">
        <f t="shared" si="1"/>
        <v>21</v>
      </c>
      <c r="C26" s="50"/>
      <c r="D26" s="2"/>
      <c r="E26" s="3"/>
      <c r="F26" s="3"/>
      <c r="G26" s="3"/>
      <c r="H26" s="3"/>
      <c r="I26" s="42" cm="1">
        <f t="array" ref="I26">_xlfn.SWITCH(E26,"I","Sub-Junior","II","Sub-Junior", "III","Sub-Junior","IV","Junior","V","Junior",0)</f>
        <v>0</v>
      </c>
      <c r="J26" s="42"/>
      <c r="K26" s="42"/>
      <c r="L26" s="3"/>
      <c r="M26" s="41"/>
      <c r="N26" s="22">
        <f t="shared" si="0"/>
        <v>0</v>
      </c>
      <c r="O26" s="53"/>
    </row>
    <row r="27" spans="2:15" ht="18" customHeight="1" x14ac:dyDescent="0.3">
      <c r="B27" s="16">
        <f t="shared" si="1"/>
        <v>22</v>
      </c>
      <c r="C27" s="50"/>
      <c r="D27" s="2"/>
      <c r="E27" s="3"/>
      <c r="F27" s="3"/>
      <c r="G27" s="3"/>
      <c r="H27" s="3"/>
      <c r="I27" s="42" cm="1">
        <f t="array" ref="I27">_xlfn.SWITCH(E27,"I","Sub-Junior","II","Sub-Junior", "III","Sub-Junior","IV","Junior","V","Junior",0)</f>
        <v>0</v>
      </c>
      <c r="J27" s="42"/>
      <c r="K27" s="42"/>
      <c r="L27" s="3"/>
      <c r="M27" s="41"/>
      <c r="N27" s="22">
        <f t="shared" si="0"/>
        <v>0</v>
      </c>
      <c r="O27" s="53"/>
    </row>
    <row r="28" spans="2:15" ht="18" customHeight="1" x14ac:dyDescent="0.3">
      <c r="B28" s="16">
        <f t="shared" si="1"/>
        <v>23</v>
      </c>
      <c r="C28" s="50"/>
      <c r="D28" s="2"/>
      <c r="E28" s="3"/>
      <c r="F28" s="3"/>
      <c r="G28" s="3"/>
      <c r="H28" s="3"/>
      <c r="I28" s="42" cm="1">
        <f t="array" ref="I28">_xlfn.SWITCH(E28,"I","Sub-Junior","II","Sub-Junior", "III","Sub-Junior","IV","Junior","V","Junior",0)</f>
        <v>0</v>
      </c>
      <c r="J28" s="42"/>
      <c r="K28" s="42"/>
      <c r="L28" s="3"/>
      <c r="M28" s="41"/>
      <c r="N28" s="22">
        <f t="shared" si="0"/>
        <v>0</v>
      </c>
      <c r="O28" s="53"/>
    </row>
    <row r="29" spans="2:15" ht="18" customHeight="1" x14ac:dyDescent="0.3">
      <c r="B29" s="16">
        <f t="shared" si="1"/>
        <v>24</v>
      </c>
      <c r="C29" s="50"/>
      <c r="D29" s="2"/>
      <c r="E29" s="3"/>
      <c r="F29" s="3"/>
      <c r="G29" s="3"/>
      <c r="H29" s="3"/>
      <c r="I29" s="42" cm="1">
        <f t="array" ref="I29">_xlfn.SWITCH(E29,"I","Sub-Junior","II","Sub-Junior", "III","Sub-Junior","IV","Junior","V","Junior",0)</f>
        <v>0</v>
      </c>
      <c r="J29" s="42"/>
      <c r="K29" s="42"/>
      <c r="L29" s="3"/>
      <c r="M29" s="41"/>
      <c r="N29" s="22">
        <f t="shared" si="0"/>
        <v>0</v>
      </c>
      <c r="O29" s="53"/>
    </row>
    <row r="30" spans="2:15" ht="18" customHeight="1" x14ac:dyDescent="0.3">
      <c r="B30" s="16">
        <f t="shared" si="1"/>
        <v>25</v>
      </c>
      <c r="C30" s="50"/>
      <c r="D30" s="2"/>
      <c r="E30" s="3"/>
      <c r="F30" s="3"/>
      <c r="G30" s="3"/>
      <c r="H30" s="3"/>
      <c r="I30" s="42" cm="1">
        <f t="array" ref="I30">_xlfn.SWITCH(E30,"I","Sub-Junior","II","Sub-Junior", "III","Sub-Junior","IV","Junior","V","Junior",0)</f>
        <v>0</v>
      </c>
      <c r="J30" s="42"/>
      <c r="K30" s="42"/>
      <c r="L30" s="3"/>
      <c r="M30" s="41"/>
      <c r="N30" s="22">
        <f t="shared" si="0"/>
        <v>0</v>
      </c>
      <c r="O30" s="53"/>
    </row>
    <row r="31" spans="2:15" ht="18" customHeight="1" x14ac:dyDescent="0.3">
      <c r="B31" s="16">
        <f t="shared" si="1"/>
        <v>26</v>
      </c>
      <c r="C31" s="50"/>
      <c r="D31" s="2"/>
      <c r="E31" s="3"/>
      <c r="F31" s="3"/>
      <c r="G31" s="3"/>
      <c r="H31" s="3"/>
      <c r="I31" s="42" cm="1">
        <f t="array" ref="I31">_xlfn.SWITCH(E31,"I","Sub-Junior","II","Sub-Junior", "III","Sub-Junior","IV","Junior","V","Junior",0)</f>
        <v>0</v>
      </c>
      <c r="J31" s="42"/>
      <c r="K31" s="42"/>
      <c r="L31" s="3"/>
      <c r="M31" s="41"/>
      <c r="N31" s="22">
        <f t="shared" si="0"/>
        <v>0</v>
      </c>
      <c r="O31" s="53"/>
    </row>
    <row r="32" spans="2:15" ht="18" customHeight="1" x14ac:dyDescent="0.3">
      <c r="B32" s="16">
        <f t="shared" si="1"/>
        <v>27</v>
      </c>
      <c r="C32" s="50"/>
      <c r="D32" s="2"/>
      <c r="E32" s="3"/>
      <c r="F32" s="3"/>
      <c r="G32" s="3"/>
      <c r="H32" s="3"/>
      <c r="I32" s="42" cm="1">
        <f t="array" ref="I32">_xlfn.SWITCH(E32,"I","Sub-Junior","II","Sub-Junior", "III","Sub-Junior","IV","Junior","V","Junior",0)</f>
        <v>0</v>
      </c>
      <c r="J32" s="42"/>
      <c r="K32" s="42"/>
      <c r="L32" s="3"/>
      <c r="M32" s="41"/>
      <c r="N32" s="22">
        <f t="shared" si="0"/>
        <v>0</v>
      </c>
      <c r="O32" s="53"/>
    </row>
    <row r="33" spans="2:15" ht="18" customHeight="1" x14ac:dyDescent="0.3">
      <c r="B33" s="16">
        <f t="shared" si="1"/>
        <v>28</v>
      </c>
      <c r="C33" s="50"/>
      <c r="D33" s="2"/>
      <c r="E33" s="3"/>
      <c r="F33" s="3"/>
      <c r="G33" s="3"/>
      <c r="H33" s="3"/>
      <c r="I33" s="42" cm="1">
        <f t="array" ref="I33">_xlfn.SWITCH(E33,"I","Sub-Junior","II","Sub-Junior", "III","Sub-Junior","IV","Junior","V","Junior",0)</f>
        <v>0</v>
      </c>
      <c r="J33" s="42"/>
      <c r="K33" s="42"/>
      <c r="L33" s="3"/>
      <c r="M33" s="41"/>
      <c r="N33" s="22">
        <f t="shared" si="0"/>
        <v>0</v>
      </c>
      <c r="O33" s="53"/>
    </row>
    <row r="34" spans="2:15" ht="18" customHeight="1" x14ac:dyDescent="0.3">
      <c r="B34" s="16">
        <f t="shared" si="1"/>
        <v>29</v>
      </c>
      <c r="C34" s="50"/>
      <c r="D34" s="2"/>
      <c r="E34" s="3"/>
      <c r="F34" s="3"/>
      <c r="G34" s="3"/>
      <c r="H34" s="3"/>
      <c r="I34" s="42" cm="1">
        <f t="array" ref="I34">_xlfn.SWITCH(E34,"I","Sub-Junior","II","Sub-Junior", "III","Sub-Junior","IV","Junior","V","Junior",0)</f>
        <v>0</v>
      </c>
      <c r="J34" s="42"/>
      <c r="K34" s="42"/>
      <c r="L34" s="3"/>
      <c r="M34" s="41"/>
      <c r="N34" s="22">
        <f t="shared" si="0"/>
        <v>0</v>
      </c>
      <c r="O34" s="53"/>
    </row>
    <row r="35" spans="2:15" ht="18" customHeight="1" x14ac:dyDescent="0.3">
      <c r="B35" s="16">
        <f t="shared" si="1"/>
        <v>30</v>
      </c>
      <c r="C35" s="50"/>
      <c r="D35" s="2"/>
      <c r="E35" s="3"/>
      <c r="F35" s="3"/>
      <c r="G35" s="3"/>
      <c r="H35" s="3"/>
      <c r="I35" s="42" cm="1">
        <f t="array" ref="I35">_xlfn.SWITCH(E35,"I","Sub-Junior","II","Sub-Junior", "III","Sub-Junior","IV","Junior","V","Junior",0)</f>
        <v>0</v>
      </c>
      <c r="J35" s="42"/>
      <c r="K35" s="42"/>
      <c r="L35" s="3"/>
      <c r="M35" s="41"/>
      <c r="N35" s="22">
        <f t="shared" si="0"/>
        <v>0</v>
      </c>
      <c r="O35" s="53"/>
    </row>
    <row r="36" spans="2:15" ht="18" customHeight="1" x14ac:dyDescent="0.3">
      <c r="B36" s="16">
        <f t="shared" si="1"/>
        <v>31</v>
      </c>
      <c r="C36" s="50"/>
      <c r="D36" s="2"/>
      <c r="E36" s="3"/>
      <c r="F36" s="3"/>
      <c r="G36" s="3"/>
      <c r="H36" s="3"/>
      <c r="I36" s="42" cm="1">
        <f t="array" ref="I36">_xlfn.SWITCH(E36,"I","Sub-Junior","II","Sub-Junior", "III","Sub-Junior","IV","Junior","V","Junior",0)</f>
        <v>0</v>
      </c>
      <c r="J36" s="42"/>
      <c r="K36" s="42"/>
      <c r="L36" s="3"/>
      <c r="M36" s="41"/>
      <c r="N36" s="22">
        <f t="shared" si="0"/>
        <v>0</v>
      </c>
      <c r="O36" s="53"/>
    </row>
    <row r="37" spans="2:15" ht="18" customHeight="1" x14ac:dyDescent="0.3">
      <c r="B37" s="16">
        <f t="shared" si="1"/>
        <v>32</v>
      </c>
      <c r="C37" s="50"/>
      <c r="D37" s="2"/>
      <c r="E37" s="3"/>
      <c r="F37" s="3"/>
      <c r="G37" s="3"/>
      <c r="H37" s="3"/>
      <c r="I37" s="42" cm="1">
        <f t="array" ref="I37">_xlfn.SWITCH(E37,"I","Sub-Junior","II","Sub-Junior", "III","Sub-Junior","IV","Junior","V","Junior",0)</f>
        <v>0</v>
      </c>
      <c r="J37" s="42"/>
      <c r="K37" s="42"/>
      <c r="L37" s="3"/>
      <c r="M37" s="41"/>
      <c r="N37" s="22">
        <f t="shared" si="0"/>
        <v>0</v>
      </c>
      <c r="O37" s="53"/>
    </row>
    <row r="38" spans="2:15" ht="18" customHeight="1" x14ac:dyDescent="0.3">
      <c r="B38" s="16">
        <f t="shared" si="1"/>
        <v>33</v>
      </c>
      <c r="C38" s="50"/>
      <c r="D38" s="2"/>
      <c r="E38" s="3"/>
      <c r="F38" s="3"/>
      <c r="G38" s="3"/>
      <c r="H38" s="3"/>
      <c r="I38" s="42" cm="1">
        <f t="array" ref="I38">_xlfn.SWITCH(E38,"I","Sub-Junior","II","Sub-Junior", "III","Sub-Junior","IV","Junior","V","Junior",0)</f>
        <v>0</v>
      </c>
      <c r="J38" s="42"/>
      <c r="K38" s="42"/>
      <c r="L38" s="3"/>
      <c r="M38" s="41"/>
      <c r="N38" s="22">
        <f t="shared" si="0"/>
        <v>0</v>
      </c>
      <c r="O38" s="53"/>
    </row>
    <row r="39" spans="2:15" ht="18" customHeight="1" x14ac:dyDescent="0.3">
      <c r="B39" s="16">
        <f t="shared" si="1"/>
        <v>34</v>
      </c>
      <c r="C39" s="50"/>
      <c r="D39" s="2"/>
      <c r="E39" s="3"/>
      <c r="F39" s="3"/>
      <c r="G39" s="3"/>
      <c r="H39" s="3"/>
      <c r="I39" s="42" cm="1">
        <f t="array" ref="I39">_xlfn.SWITCH(E39,"I","Sub-Junior","II","Sub-Junior", "III","Sub-Junior","IV","Junior","V","Junior",0)</f>
        <v>0</v>
      </c>
      <c r="J39" s="42"/>
      <c r="K39" s="42"/>
      <c r="L39" s="3"/>
      <c r="M39" s="41"/>
      <c r="N39" s="22">
        <f t="shared" si="0"/>
        <v>0</v>
      </c>
      <c r="O39" s="53"/>
    </row>
    <row r="40" spans="2:15" ht="18" customHeight="1" x14ac:dyDescent="0.3">
      <c r="B40" s="16">
        <f t="shared" si="1"/>
        <v>35</v>
      </c>
      <c r="C40" s="50"/>
      <c r="D40" s="2"/>
      <c r="E40" s="3"/>
      <c r="F40" s="3"/>
      <c r="G40" s="3"/>
      <c r="H40" s="3"/>
      <c r="I40" s="42" cm="1">
        <f t="array" ref="I40">_xlfn.SWITCH(E40,"I","Sub-Junior","II","Sub-Junior", "III","Sub-Junior","IV","Junior","V","Junior",0)</f>
        <v>0</v>
      </c>
      <c r="J40" s="42"/>
      <c r="K40" s="42"/>
      <c r="L40" s="3"/>
      <c r="M40" s="41"/>
      <c r="N40" s="22">
        <f t="shared" si="0"/>
        <v>0</v>
      </c>
      <c r="O40" s="53"/>
    </row>
    <row r="41" spans="2:15" ht="18" customHeight="1" x14ac:dyDescent="0.3">
      <c r="B41" s="16">
        <f t="shared" si="1"/>
        <v>36</v>
      </c>
      <c r="C41" s="50"/>
      <c r="D41" s="2"/>
      <c r="E41" s="3"/>
      <c r="F41" s="3"/>
      <c r="G41" s="3"/>
      <c r="H41" s="3"/>
      <c r="I41" s="42" cm="1">
        <f t="array" ref="I41">_xlfn.SWITCH(E41,"I","Sub-Junior","II","Sub-Junior", "III","Sub-Junior","IV","Junior","V","Junior",0)</f>
        <v>0</v>
      </c>
      <c r="J41" s="42"/>
      <c r="K41" s="42"/>
      <c r="L41" s="3"/>
      <c r="M41" s="41"/>
      <c r="N41" s="22">
        <f t="shared" si="0"/>
        <v>0</v>
      </c>
      <c r="O41" s="53"/>
    </row>
    <row r="42" spans="2:15" ht="18" customHeight="1" x14ac:dyDescent="0.3">
      <c r="B42" s="16">
        <f t="shared" si="1"/>
        <v>37</v>
      </c>
      <c r="C42" s="50"/>
      <c r="D42" s="2"/>
      <c r="E42" s="3"/>
      <c r="F42" s="3"/>
      <c r="G42" s="3"/>
      <c r="H42" s="3"/>
      <c r="I42" s="42" cm="1">
        <f t="array" ref="I42">_xlfn.SWITCH(E42,"I","Sub-Junior","II","Sub-Junior", "III","Sub-Junior","IV","Junior","V","Junior",0)</f>
        <v>0</v>
      </c>
      <c r="J42" s="42"/>
      <c r="K42" s="42"/>
      <c r="L42" s="3"/>
      <c r="M42" s="41"/>
      <c r="N42" s="22">
        <f t="shared" si="0"/>
        <v>0</v>
      </c>
      <c r="O42" s="53"/>
    </row>
    <row r="43" spans="2:15" ht="18" customHeight="1" x14ac:dyDescent="0.3">
      <c r="B43" s="16">
        <f t="shared" si="1"/>
        <v>38</v>
      </c>
      <c r="C43" s="50"/>
      <c r="D43" s="2"/>
      <c r="E43" s="3"/>
      <c r="F43" s="3"/>
      <c r="G43" s="3"/>
      <c r="H43" s="3"/>
      <c r="I43" s="42" cm="1">
        <f t="array" ref="I43">_xlfn.SWITCH(E43,"I","Sub-Junior","II","Sub-Junior", "III","Sub-Junior","IV","Junior","V","Junior",0)</f>
        <v>0</v>
      </c>
      <c r="J43" s="42"/>
      <c r="K43" s="42"/>
      <c r="L43" s="3"/>
      <c r="M43" s="41"/>
      <c r="N43" s="22">
        <f t="shared" si="0"/>
        <v>0</v>
      </c>
      <c r="O43" s="53"/>
    </row>
    <row r="44" spans="2:15" ht="18" customHeight="1" x14ac:dyDescent="0.3">
      <c r="B44" s="16">
        <f t="shared" si="1"/>
        <v>39</v>
      </c>
      <c r="C44" s="50"/>
      <c r="D44" s="2"/>
      <c r="E44" s="3"/>
      <c r="F44" s="3"/>
      <c r="G44" s="3"/>
      <c r="H44" s="3"/>
      <c r="I44" s="42" cm="1">
        <f t="array" ref="I44">_xlfn.SWITCH(E44,"I","Sub-Junior","II","Sub-Junior", "III","Sub-Junior","IV","Junior","V","Junior",0)</f>
        <v>0</v>
      </c>
      <c r="J44" s="42"/>
      <c r="K44" s="42"/>
      <c r="L44" s="3"/>
      <c r="M44" s="41"/>
      <c r="N44" s="22">
        <f t="shared" si="0"/>
        <v>0</v>
      </c>
      <c r="O44" s="53"/>
    </row>
    <row r="45" spans="2:15" ht="18" customHeight="1" x14ac:dyDescent="0.3">
      <c r="B45" s="16">
        <f t="shared" si="1"/>
        <v>40</v>
      </c>
      <c r="C45" s="50"/>
      <c r="D45" s="2"/>
      <c r="E45" s="3"/>
      <c r="F45" s="3"/>
      <c r="G45" s="3"/>
      <c r="H45" s="3"/>
      <c r="I45" s="42" cm="1">
        <f t="array" ref="I45">_xlfn.SWITCH(E45,"I","Sub-Junior","II","Sub-Junior", "III","Sub-Junior","IV","Junior","V","Junior",0)</f>
        <v>0</v>
      </c>
      <c r="J45" s="42"/>
      <c r="K45" s="42"/>
      <c r="L45" s="3"/>
      <c r="M45" s="41"/>
      <c r="N45" s="22">
        <f t="shared" si="0"/>
        <v>0</v>
      </c>
      <c r="O45" s="53"/>
    </row>
    <row r="46" spans="2:15" ht="18" customHeight="1" x14ac:dyDescent="0.3">
      <c r="B46" s="16">
        <f t="shared" si="1"/>
        <v>41</v>
      </c>
      <c r="C46" s="50"/>
      <c r="D46" s="2"/>
      <c r="E46" s="3"/>
      <c r="F46" s="3"/>
      <c r="G46" s="3"/>
      <c r="H46" s="3"/>
      <c r="I46" s="42" cm="1">
        <f t="array" ref="I46">_xlfn.SWITCH(E46,"I","Sub-Junior","II","Sub-Junior", "III","Sub-Junior","IV","Junior","V","Junior",0)</f>
        <v>0</v>
      </c>
      <c r="J46" s="42"/>
      <c r="K46" s="42"/>
      <c r="L46" s="3"/>
      <c r="M46" s="41"/>
      <c r="N46" s="22">
        <f t="shared" si="0"/>
        <v>0</v>
      </c>
      <c r="O46" s="53"/>
    </row>
    <row r="47" spans="2:15" ht="18" customHeight="1" x14ac:dyDescent="0.3">
      <c r="B47" s="16">
        <f t="shared" si="1"/>
        <v>42</v>
      </c>
      <c r="C47" s="50"/>
      <c r="D47" s="2"/>
      <c r="E47" s="3"/>
      <c r="F47" s="3"/>
      <c r="G47" s="3"/>
      <c r="H47" s="3"/>
      <c r="I47" s="42" cm="1">
        <f t="array" ref="I47">_xlfn.SWITCH(E47,"I","Sub-Junior","II","Sub-Junior", "III","Sub-Junior","IV","Junior","V","Junior",0)</f>
        <v>0</v>
      </c>
      <c r="J47" s="42"/>
      <c r="K47" s="42"/>
      <c r="L47" s="3"/>
      <c r="M47" s="41"/>
      <c r="N47" s="22">
        <f t="shared" si="0"/>
        <v>0</v>
      </c>
      <c r="O47" s="53"/>
    </row>
    <row r="48" spans="2:15" ht="18" customHeight="1" x14ac:dyDescent="0.3">
      <c r="B48" s="16">
        <f t="shared" si="1"/>
        <v>43</v>
      </c>
      <c r="C48" s="50"/>
      <c r="D48" s="2"/>
      <c r="E48" s="3"/>
      <c r="F48" s="3"/>
      <c r="G48" s="3"/>
      <c r="H48" s="3"/>
      <c r="I48" s="42" cm="1">
        <f t="array" ref="I48">_xlfn.SWITCH(E48,"I","Sub-Junior","II","Sub-Junior", "III","Sub-Junior","IV","Junior","V","Junior",0)</f>
        <v>0</v>
      </c>
      <c r="J48" s="42"/>
      <c r="K48" s="42"/>
      <c r="L48" s="3"/>
      <c r="M48" s="41"/>
      <c r="N48" s="22">
        <f t="shared" si="0"/>
        <v>0</v>
      </c>
      <c r="O48" s="53"/>
    </row>
    <row r="49" spans="2:15" ht="18" customHeight="1" x14ac:dyDescent="0.3">
      <c r="B49" s="16">
        <f t="shared" si="1"/>
        <v>44</v>
      </c>
      <c r="C49" s="50"/>
      <c r="D49" s="2"/>
      <c r="E49" s="3"/>
      <c r="F49" s="3"/>
      <c r="G49" s="3"/>
      <c r="H49" s="3"/>
      <c r="I49" s="42" cm="1">
        <f t="array" ref="I49">_xlfn.SWITCH(E49,"I","Sub-Junior","II","Sub-Junior", "III","Sub-Junior","IV","Junior","V","Junior",0)</f>
        <v>0</v>
      </c>
      <c r="J49" s="42"/>
      <c r="K49" s="42"/>
      <c r="L49" s="3"/>
      <c r="M49" s="41"/>
      <c r="N49" s="22">
        <f t="shared" si="0"/>
        <v>0</v>
      </c>
      <c r="O49" s="53"/>
    </row>
    <row r="50" spans="2:15" ht="18" customHeight="1" x14ac:dyDescent="0.3">
      <c r="B50" s="16">
        <f t="shared" si="1"/>
        <v>45</v>
      </c>
      <c r="C50" s="50"/>
      <c r="D50" s="2"/>
      <c r="E50" s="3"/>
      <c r="F50" s="3"/>
      <c r="G50" s="3"/>
      <c r="H50" s="3"/>
      <c r="I50" s="42" cm="1">
        <f t="array" ref="I50">_xlfn.SWITCH(E50,"I","Sub-Junior","II","Sub-Junior", "III","Sub-Junior","IV","Junior","V","Junior",0)</f>
        <v>0</v>
      </c>
      <c r="J50" s="42"/>
      <c r="K50" s="42"/>
      <c r="L50" s="3"/>
      <c r="M50" s="41"/>
      <c r="N50" s="22">
        <f t="shared" si="0"/>
        <v>0</v>
      </c>
      <c r="O50" s="53"/>
    </row>
    <row r="51" spans="2:15" ht="18" customHeight="1" x14ac:dyDescent="0.3">
      <c r="B51" s="16">
        <f t="shared" si="1"/>
        <v>46</v>
      </c>
      <c r="C51" s="50"/>
      <c r="D51" s="2"/>
      <c r="E51" s="3"/>
      <c r="F51" s="3"/>
      <c r="G51" s="3"/>
      <c r="H51" s="3"/>
      <c r="I51" s="42" cm="1">
        <f t="array" ref="I51">_xlfn.SWITCH(E51,"I","Sub-Junior","II","Sub-Junior", "III","Sub-Junior","IV","Junior","V","Junior",0)</f>
        <v>0</v>
      </c>
      <c r="J51" s="42"/>
      <c r="K51" s="42"/>
      <c r="L51" s="3"/>
      <c r="M51" s="41"/>
      <c r="N51" s="22">
        <f t="shared" si="0"/>
        <v>0</v>
      </c>
      <c r="O51" s="53"/>
    </row>
    <row r="52" spans="2:15" ht="18" customHeight="1" x14ac:dyDescent="0.3">
      <c r="B52" s="16">
        <f t="shared" si="1"/>
        <v>47</v>
      </c>
      <c r="C52" s="50"/>
      <c r="D52" s="2"/>
      <c r="E52" s="3"/>
      <c r="F52" s="3"/>
      <c r="G52" s="3"/>
      <c r="H52" s="3"/>
      <c r="I52" s="42" cm="1">
        <f t="array" ref="I52">_xlfn.SWITCH(E52,"I","Sub-Junior","II","Sub-Junior", "III","Sub-Junior","IV","Junior","V","Junior",0)</f>
        <v>0</v>
      </c>
      <c r="J52" s="42"/>
      <c r="K52" s="42"/>
      <c r="L52" s="3"/>
      <c r="M52" s="41"/>
      <c r="N52" s="22">
        <f t="shared" si="0"/>
        <v>0</v>
      </c>
      <c r="O52" s="53"/>
    </row>
    <row r="53" spans="2:15" ht="18" customHeight="1" x14ac:dyDescent="0.3">
      <c r="B53" s="16">
        <f t="shared" si="1"/>
        <v>48</v>
      </c>
      <c r="C53" s="50"/>
      <c r="D53" s="2"/>
      <c r="E53" s="3"/>
      <c r="F53" s="3"/>
      <c r="G53" s="3"/>
      <c r="H53" s="3"/>
      <c r="I53" s="42" cm="1">
        <f t="array" ref="I53">_xlfn.SWITCH(E53,"I","Sub-Junior","II","Sub-Junior", "III","Sub-Junior","IV","Junior","V","Junior",0)</f>
        <v>0</v>
      </c>
      <c r="J53" s="42"/>
      <c r="K53" s="42"/>
      <c r="L53" s="3"/>
      <c r="M53" s="41"/>
      <c r="N53" s="22">
        <f t="shared" si="0"/>
        <v>0</v>
      </c>
      <c r="O53" s="53"/>
    </row>
    <row r="54" spans="2:15" ht="18" customHeight="1" x14ac:dyDescent="0.3">
      <c r="B54" s="16">
        <f t="shared" si="1"/>
        <v>49</v>
      </c>
      <c r="C54" s="50"/>
      <c r="D54" s="2"/>
      <c r="E54" s="3"/>
      <c r="F54" s="3"/>
      <c r="G54" s="3"/>
      <c r="H54" s="3"/>
      <c r="I54" s="42" cm="1">
        <f t="array" ref="I54">_xlfn.SWITCH(E54,"I","Sub-Junior","II","Sub-Junior", "III","Sub-Junior","IV","Junior","V","Junior",0)</f>
        <v>0</v>
      </c>
      <c r="J54" s="42"/>
      <c r="K54" s="42"/>
      <c r="L54" s="3"/>
      <c r="M54" s="41"/>
      <c r="N54" s="22">
        <f t="shared" si="0"/>
        <v>0</v>
      </c>
      <c r="O54" s="53"/>
    </row>
    <row r="55" spans="2:15" ht="18" customHeight="1" x14ac:dyDescent="0.3">
      <c r="B55" s="16">
        <f t="shared" si="1"/>
        <v>50</v>
      </c>
      <c r="C55" s="50"/>
      <c r="D55" s="2"/>
      <c r="E55" s="3"/>
      <c r="F55" s="3"/>
      <c r="G55" s="3"/>
      <c r="H55" s="3"/>
      <c r="I55" s="42" cm="1">
        <f t="array" ref="I55">_xlfn.SWITCH(E55,"I","Sub-Junior","II","Sub-Junior", "III","Sub-Junior","IV","Junior","V","Junior",0)</f>
        <v>0</v>
      </c>
      <c r="J55" s="42"/>
      <c r="K55" s="42"/>
      <c r="L55" s="3"/>
      <c r="M55" s="41"/>
      <c r="N55" s="22">
        <f t="shared" si="0"/>
        <v>0</v>
      </c>
      <c r="O55" s="53"/>
    </row>
    <row r="56" spans="2:15" ht="18" customHeight="1" x14ac:dyDescent="0.3">
      <c r="B56" s="16">
        <f t="shared" si="1"/>
        <v>51</v>
      </c>
      <c r="C56" s="50"/>
      <c r="D56" s="2"/>
      <c r="E56" s="3"/>
      <c r="F56" s="3"/>
      <c r="G56" s="3"/>
      <c r="H56" s="3"/>
      <c r="I56" s="42" cm="1">
        <f t="array" ref="I56">_xlfn.SWITCH(E56,"I","Sub-Junior","II","Sub-Junior", "III","Sub-Junior","IV","Junior","V","Junior",0)</f>
        <v>0</v>
      </c>
      <c r="J56" s="42"/>
      <c r="K56" s="42"/>
      <c r="L56" s="3"/>
      <c r="M56" s="41"/>
      <c r="N56" s="22">
        <f t="shared" si="0"/>
        <v>0</v>
      </c>
      <c r="O56" s="53"/>
    </row>
    <row r="57" spans="2:15" ht="18" customHeight="1" x14ac:dyDescent="0.3">
      <c r="B57" s="16">
        <f t="shared" si="1"/>
        <v>52</v>
      </c>
      <c r="C57" s="50"/>
      <c r="D57" s="2"/>
      <c r="E57" s="3"/>
      <c r="F57" s="3"/>
      <c r="G57" s="3"/>
      <c r="H57" s="3"/>
      <c r="I57" s="42" cm="1">
        <f t="array" ref="I57">_xlfn.SWITCH(E57,"I","Sub-Junior","II","Sub-Junior", "III","Sub-Junior","IV","Junior","V","Junior",0)</f>
        <v>0</v>
      </c>
      <c r="J57" s="42"/>
      <c r="K57" s="42"/>
      <c r="L57" s="3"/>
      <c r="M57" s="41"/>
      <c r="N57" s="22">
        <f t="shared" si="0"/>
        <v>0</v>
      </c>
      <c r="O57" s="53"/>
    </row>
    <row r="58" spans="2:15" ht="18" customHeight="1" x14ac:dyDescent="0.3">
      <c r="B58" s="16">
        <f t="shared" si="1"/>
        <v>53</v>
      </c>
      <c r="C58" s="50"/>
      <c r="D58" s="2"/>
      <c r="E58" s="3"/>
      <c r="F58" s="3"/>
      <c r="G58" s="3"/>
      <c r="H58" s="3"/>
      <c r="I58" s="42" cm="1">
        <f t="array" ref="I58">_xlfn.SWITCH(E58,"I","Sub-Junior","II","Sub-Junior", "III","Sub-Junior","IV","Junior","V","Junior",0)</f>
        <v>0</v>
      </c>
      <c r="J58" s="42"/>
      <c r="K58" s="42"/>
      <c r="L58" s="3"/>
      <c r="M58" s="41"/>
      <c r="N58" s="22">
        <f t="shared" si="0"/>
        <v>0</v>
      </c>
      <c r="O58" s="53"/>
    </row>
    <row r="59" spans="2:15" ht="18" customHeight="1" x14ac:dyDescent="0.3">
      <c r="B59" s="16">
        <f t="shared" si="1"/>
        <v>54</v>
      </c>
      <c r="C59" s="50"/>
      <c r="D59" s="2"/>
      <c r="E59" s="3"/>
      <c r="F59" s="3"/>
      <c r="G59" s="3"/>
      <c r="H59" s="3"/>
      <c r="I59" s="42" cm="1">
        <f t="array" ref="I59">_xlfn.SWITCH(E59,"I","Sub-Junior","II","Sub-Junior", "III","Sub-Junior","IV","Junior","V","Junior",0)</f>
        <v>0</v>
      </c>
      <c r="J59" s="42"/>
      <c r="K59" s="42"/>
      <c r="L59" s="3"/>
      <c r="M59" s="41"/>
      <c r="N59" s="22">
        <f t="shared" si="0"/>
        <v>0</v>
      </c>
      <c r="O59" s="53"/>
    </row>
    <row r="60" spans="2:15" ht="18" customHeight="1" x14ac:dyDescent="0.3">
      <c r="B60" s="16">
        <f t="shared" si="1"/>
        <v>55</v>
      </c>
      <c r="C60" s="50"/>
      <c r="D60" s="2"/>
      <c r="E60" s="3"/>
      <c r="F60" s="3"/>
      <c r="G60" s="3"/>
      <c r="H60" s="3"/>
      <c r="I60" s="42" cm="1">
        <f t="array" ref="I60">_xlfn.SWITCH(E60,"I","Sub-Junior","II","Sub-Junior", "III","Sub-Junior","IV","Junior","V","Junior",0)</f>
        <v>0</v>
      </c>
      <c r="J60" s="42"/>
      <c r="K60" s="42"/>
      <c r="L60" s="3"/>
      <c r="M60" s="41"/>
      <c r="N60" s="22">
        <f t="shared" si="0"/>
        <v>0</v>
      </c>
      <c r="O60" s="53"/>
    </row>
    <row r="61" spans="2:15" ht="18" customHeight="1" x14ac:dyDescent="0.3">
      <c r="B61" s="16">
        <f t="shared" si="1"/>
        <v>56</v>
      </c>
      <c r="C61" s="50"/>
      <c r="D61" s="2"/>
      <c r="E61" s="3"/>
      <c r="F61" s="3"/>
      <c r="G61" s="3"/>
      <c r="H61" s="3"/>
      <c r="I61" s="42" cm="1">
        <f t="array" ref="I61">_xlfn.SWITCH(E61,"I","Sub-Junior","II","Sub-Junior", "III","Sub-Junior","IV","Junior","V","Junior",0)</f>
        <v>0</v>
      </c>
      <c r="J61" s="42"/>
      <c r="K61" s="42"/>
      <c r="L61" s="3"/>
      <c r="M61" s="41"/>
      <c r="N61" s="22">
        <f t="shared" si="0"/>
        <v>0</v>
      </c>
      <c r="O61" s="53"/>
    </row>
    <row r="62" spans="2:15" ht="18" customHeight="1" x14ac:dyDescent="0.3">
      <c r="B62" s="16">
        <f t="shared" si="1"/>
        <v>57</v>
      </c>
      <c r="C62" s="50"/>
      <c r="D62" s="2"/>
      <c r="E62" s="3"/>
      <c r="F62" s="3"/>
      <c r="G62" s="3"/>
      <c r="H62" s="3"/>
      <c r="I62" s="42" cm="1">
        <f t="array" ref="I62">_xlfn.SWITCH(E62,"I","Sub-Junior","II","Sub-Junior", "III","Sub-Junior","IV","Junior","V","Junior",0)</f>
        <v>0</v>
      </c>
      <c r="J62" s="42"/>
      <c r="K62" s="42"/>
      <c r="L62" s="3"/>
      <c r="M62" s="41"/>
      <c r="N62" s="22">
        <f t="shared" si="0"/>
        <v>0</v>
      </c>
      <c r="O62" s="53"/>
    </row>
    <row r="63" spans="2:15" ht="18" customHeight="1" x14ac:dyDescent="0.3">
      <c r="B63" s="16">
        <f t="shared" si="1"/>
        <v>58</v>
      </c>
      <c r="C63" s="50"/>
      <c r="D63" s="2"/>
      <c r="E63" s="3"/>
      <c r="F63" s="3"/>
      <c r="G63" s="3"/>
      <c r="H63" s="3"/>
      <c r="I63" s="42" cm="1">
        <f t="array" ref="I63">_xlfn.SWITCH(E63,"I","Sub-Junior","II","Sub-Junior", "III","Sub-Junior","IV","Junior","V","Junior",0)</f>
        <v>0</v>
      </c>
      <c r="J63" s="42"/>
      <c r="K63" s="42"/>
      <c r="L63" s="3"/>
      <c r="M63" s="41"/>
      <c r="N63" s="22">
        <f t="shared" si="0"/>
        <v>0</v>
      </c>
      <c r="O63" s="53"/>
    </row>
    <row r="64" spans="2:15" ht="18" customHeight="1" x14ac:dyDescent="0.3">
      <c r="B64" s="16">
        <f t="shared" si="1"/>
        <v>59</v>
      </c>
      <c r="C64" s="50"/>
      <c r="D64" s="2"/>
      <c r="E64" s="3"/>
      <c r="F64" s="3"/>
      <c r="G64" s="3"/>
      <c r="H64" s="3"/>
      <c r="I64" s="42" cm="1">
        <f t="array" ref="I64">_xlfn.SWITCH(E64,"I","Sub-Junior","II","Sub-Junior", "III","Sub-Junior","IV","Junior","V","Junior",0)</f>
        <v>0</v>
      </c>
      <c r="J64" s="42"/>
      <c r="K64" s="42"/>
      <c r="L64" s="3"/>
      <c r="M64" s="41"/>
      <c r="N64" s="22">
        <f t="shared" si="0"/>
        <v>0</v>
      </c>
      <c r="O64" s="53"/>
    </row>
    <row r="65" spans="2:15" ht="18" customHeight="1" x14ac:dyDescent="0.3">
      <c r="B65" s="16">
        <f t="shared" si="1"/>
        <v>60</v>
      </c>
      <c r="C65" s="50"/>
      <c r="D65" s="2"/>
      <c r="E65" s="3"/>
      <c r="F65" s="3"/>
      <c r="G65" s="3"/>
      <c r="H65" s="3"/>
      <c r="I65" s="42" cm="1">
        <f t="array" ref="I65">_xlfn.SWITCH(E65,"I","Sub-Junior","II","Sub-Junior", "III","Sub-Junior","IV","Junior","V","Junior",0)</f>
        <v>0</v>
      </c>
      <c r="J65" s="42"/>
      <c r="K65" s="42"/>
      <c r="L65" s="3"/>
      <c r="M65" s="41"/>
      <c r="N65" s="22">
        <f t="shared" si="0"/>
        <v>0</v>
      </c>
      <c r="O65" s="53"/>
    </row>
    <row r="66" spans="2:15" ht="18" customHeight="1" x14ac:dyDescent="0.3">
      <c r="B66" s="16">
        <f t="shared" si="1"/>
        <v>61</v>
      </c>
      <c r="C66" s="50"/>
      <c r="D66" s="2"/>
      <c r="E66" s="3"/>
      <c r="F66" s="3"/>
      <c r="G66" s="3"/>
      <c r="H66" s="3"/>
      <c r="I66" s="42" cm="1">
        <f t="array" ref="I66">_xlfn.SWITCH(E66,"I","Sub-Junior","II","Sub-Junior", "III","Sub-Junior","IV","Junior","V","Junior",0)</f>
        <v>0</v>
      </c>
      <c r="J66" s="42"/>
      <c r="K66" s="42"/>
      <c r="L66" s="3"/>
      <c r="M66" s="41"/>
      <c r="N66" s="22">
        <f t="shared" si="0"/>
        <v>0</v>
      </c>
      <c r="O66" s="53"/>
    </row>
    <row r="67" spans="2:15" ht="18" customHeight="1" x14ac:dyDescent="0.3">
      <c r="B67" s="16">
        <f t="shared" si="1"/>
        <v>62</v>
      </c>
      <c r="C67" s="50"/>
      <c r="D67" s="2"/>
      <c r="E67" s="3"/>
      <c r="F67" s="3"/>
      <c r="G67" s="3"/>
      <c r="H67" s="3"/>
      <c r="I67" s="42" cm="1">
        <f t="array" ref="I67">_xlfn.SWITCH(E67,"I","Sub-Junior","II","Sub-Junior", "III","Sub-Junior","IV","Junior","V","Junior",0)</f>
        <v>0</v>
      </c>
      <c r="J67" s="42"/>
      <c r="K67" s="42"/>
      <c r="L67" s="3"/>
      <c r="M67" s="41"/>
      <c r="N67" s="22">
        <f t="shared" si="0"/>
        <v>0</v>
      </c>
      <c r="O67" s="53"/>
    </row>
    <row r="68" spans="2:15" ht="18" customHeight="1" x14ac:dyDescent="0.3">
      <c r="B68" s="16">
        <f t="shared" si="1"/>
        <v>63</v>
      </c>
      <c r="C68" s="50"/>
      <c r="D68" s="2"/>
      <c r="E68" s="3"/>
      <c r="F68" s="3"/>
      <c r="G68" s="3"/>
      <c r="H68" s="3"/>
      <c r="I68" s="42" cm="1">
        <f t="array" ref="I68">_xlfn.SWITCH(E68,"I","Sub-Junior","II","Sub-Junior", "III","Sub-Junior","IV","Junior","V","Junior",0)</f>
        <v>0</v>
      </c>
      <c r="J68" s="42"/>
      <c r="K68" s="42"/>
      <c r="L68" s="3"/>
      <c r="M68" s="41"/>
      <c r="N68" s="22">
        <f t="shared" si="0"/>
        <v>0</v>
      </c>
      <c r="O68" s="53"/>
    </row>
    <row r="69" spans="2:15" ht="18" customHeight="1" x14ac:dyDescent="0.3">
      <c r="B69" s="16">
        <f t="shared" si="1"/>
        <v>64</v>
      </c>
      <c r="C69" s="50"/>
      <c r="D69" s="2"/>
      <c r="E69" s="3"/>
      <c r="F69" s="3"/>
      <c r="G69" s="3"/>
      <c r="H69" s="3"/>
      <c r="I69" s="42" cm="1">
        <f t="array" ref="I69">_xlfn.SWITCH(E69,"I","Sub-Junior","II","Sub-Junior", "III","Sub-Junior","IV","Junior","V","Junior",0)</f>
        <v>0</v>
      </c>
      <c r="J69" s="42"/>
      <c r="K69" s="42"/>
      <c r="L69" s="3"/>
      <c r="M69" s="41"/>
      <c r="N69" s="22">
        <f t="shared" si="0"/>
        <v>0</v>
      </c>
      <c r="O69" s="53"/>
    </row>
    <row r="70" spans="2:15" ht="18" customHeight="1" x14ac:dyDescent="0.3">
      <c r="B70" s="16">
        <f t="shared" si="1"/>
        <v>65</v>
      </c>
      <c r="C70" s="50"/>
      <c r="D70" s="2"/>
      <c r="E70" s="3"/>
      <c r="F70" s="3"/>
      <c r="G70" s="3"/>
      <c r="H70" s="3"/>
      <c r="I70" s="42" cm="1">
        <f t="array" ref="I70">_xlfn.SWITCH(E70,"I","Sub-Junior","II","Sub-Junior", "III","Sub-Junior","IV","Junior","V","Junior",0)</f>
        <v>0</v>
      </c>
      <c r="J70" s="42"/>
      <c r="K70" s="42"/>
      <c r="L70" s="3"/>
      <c r="M70" s="41"/>
      <c r="N70" s="22">
        <f t="shared" si="0"/>
        <v>0</v>
      </c>
      <c r="O70" s="53"/>
    </row>
    <row r="71" spans="2:15" ht="18" customHeight="1" x14ac:dyDescent="0.3">
      <c r="B71" s="16">
        <f t="shared" si="1"/>
        <v>66</v>
      </c>
      <c r="C71" s="50"/>
      <c r="D71" s="2"/>
      <c r="E71" s="3"/>
      <c r="F71" s="3"/>
      <c r="G71" s="3"/>
      <c r="H71" s="3"/>
      <c r="I71" s="42" cm="1">
        <f t="array" ref="I71">_xlfn.SWITCH(E71,"I","Sub-Junior","II","Sub-Junior", "III","Sub-Junior","IV","Junior","V","Junior",0)</f>
        <v>0</v>
      </c>
      <c r="J71" s="42"/>
      <c r="K71" s="42"/>
      <c r="L71" s="3"/>
      <c r="M71" s="41"/>
      <c r="N71" s="22">
        <f t="shared" ref="N71:N134" si="2">IF(M71="Printed book",230,IF(M71="E book",155,0))</f>
        <v>0</v>
      </c>
      <c r="O71" s="53"/>
    </row>
    <row r="72" spans="2:15" ht="18" customHeight="1" x14ac:dyDescent="0.3">
      <c r="B72" s="16">
        <f t="shared" ref="B72:B135" si="3">B71+1</f>
        <v>67</v>
      </c>
      <c r="C72" s="50"/>
      <c r="D72" s="2"/>
      <c r="E72" s="3"/>
      <c r="F72" s="3"/>
      <c r="G72" s="3"/>
      <c r="H72" s="3"/>
      <c r="I72" s="42" cm="1">
        <f t="array" ref="I72">_xlfn.SWITCH(E72,"I","Sub-Junior","II","Sub-Junior", "III","Sub-Junior","IV","Junior","V","Junior",0)</f>
        <v>0</v>
      </c>
      <c r="J72" s="42"/>
      <c r="K72" s="42"/>
      <c r="L72" s="3"/>
      <c r="M72" s="41"/>
      <c r="N72" s="22">
        <f t="shared" si="2"/>
        <v>0</v>
      </c>
      <c r="O72" s="53"/>
    </row>
    <row r="73" spans="2:15" ht="18" customHeight="1" x14ac:dyDescent="0.3">
      <c r="B73" s="16">
        <f t="shared" si="3"/>
        <v>68</v>
      </c>
      <c r="C73" s="50"/>
      <c r="D73" s="2"/>
      <c r="E73" s="3"/>
      <c r="F73" s="3"/>
      <c r="G73" s="3"/>
      <c r="H73" s="3"/>
      <c r="I73" s="42" cm="1">
        <f t="array" ref="I73">_xlfn.SWITCH(E73,"I","Sub-Junior","II","Sub-Junior", "III","Sub-Junior","IV","Junior","V","Junior",0)</f>
        <v>0</v>
      </c>
      <c r="J73" s="42"/>
      <c r="K73" s="42"/>
      <c r="L73" s="3"/>
      <c r="M73" s="41"/>
      <c r="N73" s="22">
        <f t="shared" si="2"/>
        <v>0</v>
      </c>
      <c r="O73" s="53"/>
    </row>
    <row r="74" spans="2:15" ht="18" customHeight="1" x14ac:dyDescent="0.3">
      <c r="B74" s="16">
        <f t="shared" si="3"/>
        <v>69</v>
      </c>
      <c r="C74" s="50"/>
      <c r="D74" s="2"/>
      <c r="E74" s="3"/>
      <c r="F74" s="3"/>
      <c r="G74" s="3"/>
      <c r="H74" s="3"/>
      <c r="I74" s="42" cm="1">
        <f t="array" ref="I74">_xlfn.SWITCH(E74,"I","Sub-Junior","II","Sub-Junior", "III","Sub-Junior","IV","Junior","V","Junior",0)</f>
        <v>0</v>
      </c>
      <c r="J74" s="42"/>
      <c r="K74" s="42"/>
      <c r="L74" s="3"/>
      <c r="M74" s="41"/>
      <c r="N74" s="22">
        <f t="shared" si="2"/>
        <v>0</v>
      </c>
      <c r="O74" s="53"/>
    </row>
    <row r="75" spans="2:15" ht="18" customHeight="1" x14ac:dyDescent="0.3">
      <c r="B75" s="16">
        <f t="shared" si="3"/>
        <v>70</v>
      </c>
      <c r="C75" s="50"/>
      <c r="D75" s="2"/>
      <c r="E75" s="3"/>
      <c r="F75" s="3"/>
      <c r="G75" s="3"/>
      <c r="H75" s="3"/>
      <c r="I75" s="42" cm="1">
        <f t="array" ref="I75">_xlfn.SWITCH(E75,"I","Sub-Junior","II","Sub-Junior", "III","Sub-Junior","IV","Junior","V","Junior",0)</f>
        <v>0</v>
      </c>
      <c r="J75" s="42"/>
      <c r="K75" s="42"/>
      <c r="L75" s="3"/>
      <c r="M75" s="41"/>
      <c r="N75" s="22">
        <f t="shared" si="2"/>
        <v>0</v>
      </c>
      <c r="O75" s="53"/>
    </row>
    <row r="76" spans="2:15" ht="18" customHeight="1" x14ac:dyDescent="0.3">
      <c r="B76" s="16">
        <f t="shared" si="3"/>
        <v>71</v>
      </c>
      <c r="C76" s="50"/>
      <c r="D76" s="2"/>
      <c r="E76" s="3"/>
      <c r="F76" s="3"/>
      <c r="G76" s="3"/>
      <c r="H76" s="3"/>
      <c r="I76" s="42" cm="1">
        <f t="array" ref="I76">_xlfn.SWITCH(E76,"I","Sub-Junior","II","Sub-Junior", "III","Sub-Junior","IV","Junior","V","Junior",0)</f>
        <v>0</v>
      </c>
      <c r="J76" s="42"/>
      <c r="K76" s="42"/>
      <c r="L76" s="3"/>
      <c r="M76" s="41"/>
      <c r="N76" s="22">
        <f t="shared" si="2"/>
        <v>0</v>
      </c>
      <c r="O76" s="53"/>
    </row>
    <row r="77" spans="2:15" ht="18" customHeight="1" x14ac:dyDescent="0.3">
      <c r="B77" s="16">
        <f t="shared" si="3"/>
        <v>72</v>
      </c>
      <c r="C77" s="50"/>
      <c r="D77" s="2"/>
      <c r="E77" s="3"/>
      <c r="F77" s="3"/>
      <c r="G77" s="3"/>
      <c r="H77" s="3"/>
      <c r="I77" s="42" cm="1">
        <f t="array" ref="I77">_xlfn.SWITCH(E77,"I","Sub-Junior","II","Sub-Junior", "III","Sub-Junior","IV","Junior","V","Junior",0)</f>
        <v>0</v>
      </c>
      <c r="J77" s="42"/>
      <c r="K77" s="42"/>
      <c r="L77" s="3"/>
      <c r="M77" s="41"/>
      <c r="N77" s="22">
        <f t="shared" si="2"/>
        <v>0</v>
      </c>
      <c r="O77" s="53"/>
    </row>
    <row r="78" spans="2:15" ht="18" customHeight="1" x14ac:dyDescent="0.3">
      <c r="B78" s="16">
        <f t="shared" si="3"/>
        <v>73</v>
      </c>
      <c r="C78" s="50"/>
      <c r="D78" s="2"/>
      <c r="E78" s="3"/>
      <c r="F78" s="3"/>
      <c r="G78" s="3"/>
      <c r="H78" s="3"/>
      <c r="I78" s="42" cm="1">
        <f t="array" ref="I78">_xlfn.SWITCH(E78,"I","Sub-Junior","II","Sub-Junior", "III","Sub-Junior","IV","Junior","V","Junior",0)</f>
        <v>0</v>
      </c>
      <c r="J78" s="42"/>
      <c r="K78" s="42"/>
      <c r="L78" s="3"/>
      <c r="M78" s="41"/>
      <c r="N78" s="22">
        <f t="shared" si="2"/>
        <v>0</v>
      </c>
      <c r="O78" s="53"/>
    </row>
    <row r="79" spans="2:15" ht="18" customHeight="1" x14ac:dyDescent="0.3">
      <c r="B79" s="16">
        <f t="shared" si="3"/>
        <v>74</v>
      </c>
      <c r="C79" s="50"/>
      <c r="D79" s="2"/>
      <c r="E79" s="3"/>
      <c r="F79" s="3"/>
      <c r="G79" s="3"/>
      <c r="H79" s="3"/>
      <c r="I79" s="42" cm="1">
        <f t="array" ref="I79">_xlfn.SWITCH(E79,"I","Sub-Junior","II","Sub-Junior", "III","Sub-Junior","IV","Junior","V","Junior",0)</f>
        <v>0</v>
      </c>
      <c r="J79" s="42"/>
      <c r="K79" s="42"/>
      <c r="L79" s="3"/>
      <c r="M79" s="41"/>
      <c r="N79" s="22">
        <f t="shared" si="2"/>
        <v>0</v>
      </c>
      <c r="O79" s="53"/>
    </row>
    <row r="80" spans="2:15" ht="18" customHeight="1" x14ac:dyDescent="0.3">
      <c r="B80" s="16">
        <f t="shared" si="3"/>
        <v>75</v>
      </c>
      <c r="C80" s="50"/>
      <c r="D80" s="2"/>
      <c r="E80" s="3"/>
      <c r="F80" s="3"/>
      <c r="G80" s="3"/>
      <c r="H80" s="3"/>
      <c r="I80" s="42" cm="1">
        <f t="array" ref="I80">_xlfn.SWITCH(E80,"I","Sub-Junior","II","Sub-Junior", "III","Sub-Junior","IV","Junior","V","Junior",0)</f>
        <v>0</v>
      </c>
      <c r="J80" s="42"/>
      <c r="K80" s="42"/>
      <c r="L80" s="3"/>
      <c r="M80" s="41"/>
      <c r="N80" s="22">
        <f t="shared" si="2"/>
        <v>0</v>
      </c>
      <c r="O80" s="53"/>
    </row>
    <row r="81" spans="2:15" ht="18" customHeight="1" x14ac:dyDescent="0.3">
      <c r="B81" s="16">
        <f t="shared" si="3"/>
        <v>76</v>
      </c>
      <c r="C81" s="50"/>
      <c r="D81" s="2"/>
      <c r="E81" s="3"/>
      <c r="F81" s="3"/>
      <c r="G81" s="3"/>
      <c r="H81" s="3"/>
      <c r="I81" s="42" cm="1">
        <f t="array" ref="I81">_xlfn.SWITCH(E81,"I","Sub-Junior","II","Sub-Junior", "III","Sub-Junior","IV","Junior","V","Junior",0)</f>
        <v>0</v>
      </c>
      <c r="J81" s="42"/>
      <c r="K81" s="42"/>
      <c r="L81" s="3"/>
      <c r="M81" s="41"/>
      <c r="N81" s="22">
        <f t="shared" si="2"/>
        <v>0</v>
      </c>
      <c r="O81" s="53"/>
    </row>
    <row r="82" spans="2:15" ht="18" customHeight="1" x14ac:dyDescent="0.3">
      <c r="B82" s="16">
        <f t="shared" si="3"/>
        <v>77</v>
      </c>
      <c r="C82" s="50"/>
      <c r="D82" s="2"/>
      <c r="E82" s="3"/>
      <c r="F82" s="3"/>
      <c r="G82" s="3"/>
      <c r="H82" s="3"/>
      <c r="I82" s="42" cm="1">
        <f t="array" ref="I82">_xlfn.SWITCH(E82,"I","Sub-Junior","II","Sub-Junior", "III","Sub-Junior","IV","Junior","V","Junior",0)</f>
        <v>0</v>
      </c>
      <c r="J82" s="42"/>
      <c r="K82" s="42"/>
      <c r="L82" s="3"/>
      <c r="M82" s="41"/>
      <c r="N82" s="22">
        <f t="shared" si="2"/>
        <v>0</v>
      </c>
      <c r="O82" s="53"/>
    </row>
    <row r="83" spans="2:15" ht="18" customHeight="1" x14ac:dyDescent="0.3">
      <c r="B83" s="16">
        <f t="shared" si="3"/>
        <v>78</v>
      </c>
      <c r="C83" s="50"/>
      <c r="D83" s="2"/>
      <c r="E83" s="3"/>
      <c r="F83" s="3"/>
      <c r="G83" s="3"/>
      <c r="H83" s="3"/>
      <c r="I83" s="42" cm="1">
        <f t="array" ref="I83">_xlfn.SWITCH(E83,"I","Sub-Junior","II","Sub-Junior", "III","Sub-Junior","IV","Junior","V","Junior",0)</f>
        <v>0</v>
      </c>
      <c r="J83" s="42"/>
      <c r="K83" s="42"/>
      <c r="L83" s="3"/>
      <c r="M83" s="41"/>
      <c r="N83" s="22">
        <f t="shared" si="2"/>
        <v>0</v>
      </c>
      <c r="O83" s="53"/>
    </row>
    <row r="84" spans="2:15" ht="18" customHeight="1" x14ac:dyDescent="0.3">
      <c r="B84" s="16">
        <f t="shared" si="3"/>
        <v>79</v>
      </c>
      <c r="C84" s="50"/>
      <c r="D84" s="2"/>
      <c r="E84" s="3"/>
      <c r="F84" s="3"/>
      <c r="G84" s="3"/>
      <c r="H84" s="3"/>
      <c r="I84" s="42" cm="1">
        <f t="array" ref="I84">_xlfn.SWITCH(E84,"I","Sub-Junior","II","Sub-Junior", "III","Sub-Junior","IV","Junior","V","Junior",0)</f>
        <v>0</v>
      </c>
      <c r="J84" s="42"/>
      <c r="K84" s="42"/>
      <c r="L84" s="3"/>
      <c r="M84" s="41"/>
      <c r="N84" s="22">
        <f t="shared" si="2"/>
        <v>0</v>
      </c>
      <c r="O84" s="53"/>
    </row>
    <row r="85" spans="2:15" ht="18" customHeight="1" x14ac:dyDescent="0.3">
      <c r="B85" s="16">
        <f t="shared" si="3"/>
        <v>80</v>
      </c>
      <c r="C85" s="50"/>
      <c r="D85" s="2"/>
      <c r="E85" s="3"/>
      <c r="F85" s="3"/>
      <c r="G85" s="3"/>
      <c r="H85" s="3"/>
      <c r="I85" s="42" cm="1">
        <f t="array" ref="I85">_xlfn.SWITCH(E85,"I","Sub-Junior","II","Sub-Junior", "III","Sub-Junior","IV","Junior","V","Junior",0)</f>
        <v>0</v>
      </c>
      <c r="J85" s="42"/>
      <c r="K85" s="42"/>
      <c r="L85" s="3"/>
      <c r="M85" s="41"/>
      <c r="N85" s="22">
        <f t="shared" si="2"/>
        <v>0</v>
      </c>
      <c r="O85" s="53"/>
    </row>
    <row r="86" spans="2:15" ht="18" customHeight="1" x14ac:dyDescent="0.3">
      <c r="B86" s="16">
        <f t="shared" si="3"/>
        <v>81</v>
      </c>
      <c r="C86" s="50"/>
      <c r="D86" s="2"/>
      <c r="E86" s="3"/>
      <c r="F86" s="3"/>
      <c r="G86" s="3"/>
      <c r="H86" s="3"/>
      <c r="I86" s="42" cm="1">
        <f t="array" ref="I86">_xlfn.SWITCH(E86,"I","Sub-Junior","II","Sub-Junior", "III","Sub-Junior","IV","Junior","V","Junior",0)</f>
        <v>0</v>
      </c>
      <c r="J86" s="42"/>
      <c r="K86" s="42"/>
      <c r="L86" s="3"/>
      <c r="M86" s="41"/>
      <c r="N86" s="22">
        <f t="shared" si="2"/>
        <v>0</v>
      </c>
      <c r="O86" s="53"/>
    </row>
    <row r="87" spans="2:15" ht="18" customHeight="1" x14ac:dyDescent="0.3">
      <c r="B87" s="16">
        <f t="shared" si="3"/>
        <v>82</v>
      </c>
      <c r="C87" s="50"/>
      <c r="D87" s="2"/>
      <c r="E87" s="3"/>
      <c r="F87" s="3"/>
      <c r="G87" s="3"/>
      <c r="H87" s="3"/>
      <c r="I87" s="42" cm="1">
        <f t="array" ref="I87">_xlfn.SWITCH(E87,"I","Sub-Junior","II","Sub-Junior", "III","Sub-Junior","IV","Junior","V","Junior",0)</f>
        <v>0</v>
      </c>
      <c r="J87" s="42"/>
      <c r="K87" s="42"/>
      <c r="L87" s="3"/>
      <c r="M87" s="41"/>
      <c r="N87" s="22">
        <f t="shared" si="2"/>
        <v>0</v>
      </c>
      <c r="O87" s="53"/>
    </row>
    <row r="88" spans="2:15" ht="18" customHeight="1" x14ac:dyDescent="0.3">
      <c r="B88" s="16">
        <f t="shared" si="3"/>
        <v>83</v>
      </c>
      <c r="C88" s="50"/>
      <c r="D88" s="2"/>
      <c r="E88" s="3"/>
      <c r="F88" s="3"/>
      <c r="G88" s="3"/>
      <c r="H88" s="3"/>
      <c r="I88" s="42" cm="1">
        <f t="array" ref="I88">_xlfn.SWITCH(E88,"I","Sub-Junior","II","Sub-Junior", "III","Sub-Junior","IV","Junior","V","Junior",0)</f>
        <v>0</v>
      </c>
      <c r="J88" s="42"/>
      <c r="K88" s="42"/>
      <c r="L88" s="3"/>
      <c r="M88" s="41"/>
      <c r="N88" s="22">
        <f t="shared" si="2"/>
        <v>0</v>
      </c>
      <c r="O88" s="53"/>
    </row>
    <row r="89" spans="2:15" ht="18" customHeight="1" x14ac:dyDescent="0.3">
      <c r="B89" s="16">
        <f t="shared" si="3"/>
        <v>84</v>
      </c>
      <c r="C89" s="50"/>
      <c r="D89" s="2"/>
      <c r="E89" s="3"/>
      <c r="F89" s="3"/>
      <c r="G89" s="3"/>
      <c r="H89" s="3"/>
      <c r="I89" s="42" cm="1">
        <f t="array" ref="I89">_xlfn.SWITCH(E89,"I","Sub-Junior","II","Sub-Junior", "III","Sub-Junior","IV","Junior","V","Junior",0)</f>
        <v>0</v>
      </c>
      <c r="J89" s="42"/>
      <c r="K89" s="42"/>
      <c r="L89" s="3"/>
      <c r="M89" s="41"/>
      <c r="N89" s="22">
        <f t="shared" si="2"/>
        <v>0</v>
      </c>
      <c r="O89" s="53"/>
    </row>
    <row r="90" spans="2:15" ht="18" customHeight="1" x14ac:dyDescent="0.3">
      <c r="B90" s="16">
        <f t="shared" si="3"/>
        <v>85</v>
      </c>
      <c r="C90" s="50"/>
      <c r="D90" s="2"/>
      <c r="E90" s="3"/>
      <c r="F90" s="3"/>
      <c r="G90" s="3"/>
      <c r="H90" s="3"/>
      <c r="I90" s="42" cm="1">
        <f t="array" ref="I90">_xlfn.SWITCH(E90,"I","Sub-Junior","II","Sub-Junior", "III","Sub-Junior","IV","Junior","V","Junior",0)</f>
        <v>0</v>
      </c>
      <c r="J90" s="42"/>
      <c r="K90" s="42"/>
      <c r="L90" s="3"/>
      <c r="M90" s="41"/>
      <c r="N90" s="22">
        <f t="shared" si="2"/>
        <v>0</v>
      </c>
      <c r="O90" s="53"/>
    </row>
    <row r="91" spans="2:15" ht="18" customHeight="1" x14ac:dyDescent="0.3">
      <c r="B91" s="16">
        <f t="shared" si="3"/>
        <v>86</v>
      </c>
      <c r="C91" s="50"/>
      <c r="D91" s="2"/>
      <c r="E91" s="3"/>
      <c r="F91" s="3"/>
      <c r="G91" s="3"/>
      <c r="H91" s="3"/>
      <c r="I91" s="42" cm="1">
        <f t="array" ref="I91">_xlfn.SWITCH(E91,"I","Sub-Junior","II","Sub-Junior", "III","Sub-Junior","IV","Junior","V","Junior",0)</f>
        <v>0</v>
      </c>
      <c r="J91" s="42"/>
      <c r="K91" s="42"/>
      <c r="L91" s="3"/>
      <c r="M91" s="41"/>
      <c r="N91" s="22">
        <f t="shared" si="2"/>
        <v>0</v>
      </c>
      <c r="O91" s="53"/>
    </row>
    <row r="92" spans="2:15" ht="18" customHeight="1" x14ac:dyDescent="0.3">
      <c r="B92" s="16">
        <f t="shared" si="3"/>
        <v>87</v>
      </c>
      <c r="C92" s="50"/>
      <c r="D92" s="2"/>
      <c r="E92" s="3"/>
      <c r="F92" s="3"/>
      <c r="G92" s="3"/>
      <c r="H92" s="3"/>
      <c r="I92" s="42" cm="1">
        <f t="array" ref="I92">_xlfn.SWITCH(E92,"I","Sub-Junior","II","Sub-Junior", "III","Sub-Junior","IV","Junior","V","Junior",0)</f>
        <v>0</v>
      </c>
      <c r="J92" s="42"/>
      <c r="K92" s="42"/>
      <c r="L92" s="3"/>
      <c r="M92" s="41"/>
      <c r="N92" s="22">
        <f t="shared" si="2"/>
        <v>0</v>
      </c>
      <c r="O92" s="53"/>
    </row>
    <row r="93" spans="2:15" ht="18" customHeight="1" x14ac:dyDescent="0.3">
      <c r="B93" s="16">
        <f t="shared" si="3"/>
        <v>88</v>
      </c>
      <c r="C93" s="50"/>
      <c r="D93" s="2"/>
      <c r="E93" s="3"/>
      <c r="F93" s="3"/>
      <c r="G93" s="3"/>
      <c r="H93" s="3"/>
      <c r="I93" s="42" cm="1">
        <f t="array" ref="I93">_xlfn.SWITCH(E93,"I","Sub-Junior","II","Sub-Junior", "III","Sub-Junior","IV","Junior","V","Junior",0)</f>
        <v>0</v>
      </c>
      <c r="J93" s="42"/>
      <c r="K93" s="42"/>
      <c r="L93" s="3"/>
      <c r="M93" s="41"/>
      <c r="N93" s="22">
        <f t="shared" si="2"/>
        <v>0</v>
      </c>
      <c r="O93" s="53"/>
    </row>
    <row r="94" spans="2:15" ht="18" customHeight="1" x14ac:dyDescent="0.3">
      <c r="B94" s="16">
        <f t="shared" si="3"/>
        <v>89</v>
      </c>
      <c r="C94" s="50"/>
      <c r="D94" s="2"/>
      <c r="E94" s="3"/>
      <c r="F94" s="3"/>
      <c r="G94" s="3"/>
      <c r="H94" s="3"/>
      <c r="I94" s="42" cm="1">
        <f t="array" ref="I94">_xlfn.SWITCH(E94,"I","Sub-Junior","II","Sub-Junior", "III","Sub-Junior","IV","Junior","V","Junior",0)</f>
        <v>0</v>
      </c>
      <c r="J94" s="42"/>
      <c r="K94" s="42"/>
      <c r="L94" s="3"/>
      <c r="M94" s="41"/>
      <c r="N94" s="22">
        <f t="shared" si="2"/>
        <v>0</v>
      </c>
      <c r="O94" s="53"/>
    </row>
    <row r="95" spans="2:15" ht="18" customHeight="1" x14ac:dyDescent="0.3">
      <c r="B95" s="16">
        <f t="shared" si="3"/>
        <v>90</v>
      </c>
      <c r="C95" s="50"/>
      <c r="D95" s="2"/>
      <c r="E95" s="3"/>
      <c r="F95" s="3"/>
      <c r="G95" s="3"/>
      <c r="H95" s="3"/>
      <c r="I95" s="42" cm="1">
        <f t="array" ref="I95">_xlfn.SWITCH(E95,"I","Sub-Junior","II","Sub-Junior", "III","Sub-Junior","IV","Junior","V","Junior",0)</f>
        <v>0</v>
      </c>
      <c r="J95" s="42"/>
      <c r="K95" s="42"/>
      <c r="L95" s="3"/>
      <c r="M95" s="41"/>
      <c r="N95" s="22">
        <f t="shared" si="2"/>
        <v>0</v>
      </c>
      <c r="O95" s="53"/>
    </row>
    <row r="96" spans="2:15" ht="18" customHeight="1" x14ac:dyDescent="0.3">
      <c r="B96" s="16">
        <f t="shared" si="3"/>
        <v>91</v>
      </c>
      <c r="C96" s="50"/>
      <c r="D96" s="2"/>
      <c r="E96" s="3"/>
      <c r="F96" s="3"/>
      <c r="G96" s="3"/>
      <c r="H96" s="3"/>
      <c r="I96" s="42" cm="1">
        <f t="array" ref="I96">_xlfn.SWITCH(E96,"I","Sub-Junior","II","Sub-Junior", "III","Sub-Junior","IV","Junior","V","Junior",0)</f>
        <v>0</v>
      </c>
      <c r="J96" s="42"/>
      <c r="K96" s="42"/>
      <c r="L96" s="3"/>
      <c r="M96" s="41"/>
      <c r="N96" s="22">
        <f t="shared" si="2"/>
        <v>0</v>
      </c>
      <c r="O96" s="53"/>
    </row>
    <row r="97" spans="2:15" ht="18" customHeight="1" x14ac:dyDescent="0.3">
      <c r="B97" s="16">
        <f t="shared" si="3"/>
        <v>92</v>
      </c>
      <c r="C97" s="50"/>
      <c r="D97" s="2"/>
      <c r="E97" s="3"/>
      <c r="F97" s="3"/>
      <c r="G97" s="3"/>
      <c r="H97" s="3"/>
      <c r="I97" s="42" cm="1">
        <f t="array" ref="I97">_xlfn.SWITCH(E97,"I","Sub-Junior","II","Sub-Junior", "III","Sub-Junior","IV","Junior","V","Junior",0)</f>
        <v>0</v>
      </c>
      <c r="J97" s="42"/>
      <c r="K97" s="42"/>
      <c r="L97" s="3"/>
      <c r="M97" s="41"/>
      <c r="N97" s="22">
        <f t="shared" si="2"/>
        <v>0</v>
      </c>
      <c r="O97" s="53"/>
    </row>
    <row r="98" spans="2:15" ht="18" customHeight="1" x14ac:dyDescent="0.3">
      <c r="B98" s="16">
        <f t="shared" si="3"/>
        <v>93</v>
      </c>
      <c r="C98" s="50"/>
      <c r="D98" s="2"/>
      <c r="E98" s="3"/>
      <c r="F98" s="3"/>
      <c r="G98" s="3"/>
      <c r="H98" s="3"/>
      <c r="I98" s="42" cm="1">
        <f t="array" ref="I98">_xlfn.SWITCH(E98,"I","Sub-Junior","II","Sub-Junior", "III","Sub-Junior","IV","Junior","V","Junior",0)</f>
        <v>0</v>
      </c>
      <c r="J98" s="42"/>
      <c r="K98" s="42"/>
      <c r="L98" s="3"/>
      <c r="M98" s="41"/>
      <c r="N98" s="22">
        <f t="shared" si="2"/>
        <v>0</v>
      </c>
      <c r="O98" s="53"/>
    </row>
    <row r="99" spans="2:15" ht="18" customHeight="1" x14ac:dyDescent="0.3">
      <c r="B99" s="16">
        <f t="shared" si="3"/>
        <v>94</v>
      </c>
      <c r="C99" s="50"/>
      <c r="D99" s="2"/>
      <c r="E99" s="3"/>
      <c r="F99" s="3"/>
      <c r="G99" s="3"/>
      <c r="H99" s="3"/>
      <c r="I99" s="42" cm="1">
        <f t="array" ref="I99">_xlfn.SWITCH(E99,"I","Sub-Junior","II","Sub-Junior", "III","Sub-Junior","IV","Junior","V","Junior",0)</f>
        <v>0</v>
      </c>
      <c r="J99" s="42"/>
      <c r="K99" s="42"/>
      <c r="L99" s="3"/>
      <c r="M99" s="41"/>
      <c r="N99" s="22">
        <f t="shared" si="2"/>
        <v>0</v>
      </c>
      <c r="O99" s="53"/>
    </row>
    <row r="100" spans="2:15" ht="18" customHeight="1" x14ac:dyDescent="0.3">
      <c r="B100" s="16">
        <f t="shared" si="3"/>
        <v>95</v>
      </c>
      <c r="C100" s="50"/>
      <c r="D100" s="2"/>
      <c r="E100" s="3"/>
      <c r="F100" s="3"/>
      <c r="G100" s="3"/>
      <c r="H100" s="3"/>
      <c r="I100" s="42" cm="1">
        <f t="array" ref="I100">_xlfn.SWITCH(E100,"I","Sub-Junior","II","Sub-Junior", "III","Sub-Junior","IV","Junior","V","Junior",0)</f>
        <v>0</v>
      </c>
      <c r="J100" s="42"/>
      <c r="K100" s="42"/>
      <c r="L100" s="3"/>
      <c r="M100" s="41"/>
      <c r="N100" s="22">
        <f t="shared" si="2"/>
        <v>0</v>
      </c>
      <c r="O100" s="53"/>
    </row>
    <row r="101" spans="2:15" ht="18" customHeight="1" x14ac:dyDescent="0.3">
      <c r="B101" s="16">
        <f t="shared" si="3"/>
        <v>96</v>
      </c>
      <c r="C101" s="50"/>
      <c r="D101" s="2"/>
      <c r="E101" s="3"/>
      <c r="F101" s="3"/>
      <c r="G101" s="3"/>
      <c r="H101" s="3"/>
      <c r="I101" s="42" cm="1">
        <f t="array" ref="I101">_xlfn.SWITCH(E101,"I","Sub-Junior","II","Sub-Junior", "III","Sub-Junior","IV","Junior","V","Junior",0)</f>
        <v>0</v>
      </c>
      <c r="J101" s="42"/>
      <c r="K101" s="42"/>
      <c r="L101" s="3"/>
      <c r="M101" s="41"/>
      <c r="N101" s="22">
        <f t="shared" si="2"/>
        <v>0</v>
      </c>
      <c r="O101" s="53"/>
    </row>
    <row r="102" spans="2:15" ht="18" customHeight="1" x14ac:dyDescent="0.3">
      <c r="B102" s="16">
        <f t="shared" si="3"/>
        <v>97</v>
      </c>
      <c r="C102" s="50"/>
      <c r="D102" s="2"/>
      <c r="E102" s="3"/>
      <c r="F102" s="3"/>
      <c r="G102" s="3"/>
      <c r="H102" s="3"/>
      <c r="I102" s="42" cm="1">
        <f t="array" ref="I102">_xlfn.SWITCH(E102,"I","Sub-Junior","II","Sub-Junior", "III","Sub-Junior","IV","Junior","V","Junior",0)</f>
        <v>0</v>
      </c>
      <c r="J102" s="42"/>
      <c r="K102" s="42"/>
      <c r="L102" s="3"/>
      <c r="M102" s="41"/>
      <c r="N102" s="22">
        <f t="shared" si="2"/>
        <v>0</v>
      </c>
      <c r="O102" s="53"/>
    </row>
    <row r="103" spans="2:15" ht="18" customHeight="1" x14ac:dyDescent="0.3">
      <c r="B103" s="16">
        <f t="shared" si="3"/>
        <v>98</v>
      </c>
      <c r="C103" s="50"/>
      <c r="D103" s="2"/>
      <c r="E103" s="3"/>
      <c r="F103" s="3"/>
      <c r="G103" s="3"/>
      <c r="H103" s="3"/>
      <c r="I103" s="42" cm="1">
        <f t="array" ref="I103">_xlfn.SWITCH(E103,"I","Sub-Junior","II","Sub-Junior", "III","Sub-Junior","IV","Junior","V","Junior",0)</f>
        <v>0</v>
      </c>
      <c r="J103" s="42"/>
      <c r="K103" s="42"/>
      <c r="L103" s="3"/>
      <c r="M103" s="41"/>
      <c r="N103" s="22">
        <f t="shared" si="2"/>
        <v>0</v>
      </c>
      <c r="O103" s="53"/>
    </row>
    <row r="104" spans="2:15" ht="18" customHeight="1" x14ac:dyDescent="0.3">
      <c r="B104" s="16">
        <f t="shared" si="3"/>
        <v>99</v>
      </c>
      <c r="C104" s="50"/>
      <c r="D104" s="2"/>
      <c r="E104" s="3"/>
      <c r="F104" s="3"/>
      <c r="G104" s="3"/>
      <c r="H104" s="3"/>
      <c r="I104" s="42" cm="1">
        <f t="array" ref="I104">_xlfn.SWITCH(E104,"I","Sub-Junior","II","Sub-Junior", "III","Sub-Junior","IV","Junior","V","Junior",0)</f>
        <v>0</v>
      </c>
      <c r="J104" s="42"/>
      <c r="K104" s="42"/>
      <c r="L104" s="3"/>
      <c r="M104" s="41"/>
      <c r="N104" s="22">
        <f t="shared" si="2"/>
        <v>0</v>
      </c>
      <c r="O104" s="53"/>
    </row>
    <row r="105" spans="2:15" ht="18" customHeight="1" x14ac:dyDescent="0.3">
      <c r="B105" s="16">
        <f t="shared" si="3"/>
        <v>100</v>
      </c>
      <c r="C105" s="50"/>
      <c r="D105" s="2"/>
      <c r="E105" s="3"/>
      <c r="F105" s="3"/>
      <c r="G105" s="3"/>
      <c r="H105" s="3"/>
      <c r="I105" s="42" cm="1">
        <f t="array" ref="I105">_xlfn.SWITCH(E105,"I","Sub-Junior","II","Sub-Junior", "III","Sub-Junior","IV","Junior","V","Junior",0)</f>
        <v>0</v>
      </c>
      <c r="J105" s="42"/>
      <c r="K105" s="42"/>
      <c r="L105" s="3"/>
      <c r="M105" s="41"/>
      <c r="N105" s="22">
        <f t="shared" si="2"/>
        <v>0</v>
      </c>
      <c r="O105" s="53"/>
    </row>
    <row r="106" spans="2:15" ht="18" customHeight="1" x14ac:dyDescent="0.3">
      <c r="B106" s="16">
        <f t="shared" si="3"/>
        <v>101</v>
      </c>
      <c r="C106" s="50"/>
      <c r="D106" s="2"/>
      <c r="E106" s="3"/>
      <c r="F106" s="3"/>
      <c r="G106" s="3"/>
      <c r="H106" s="3"/>
      <c r="I106" s="42" cm="1">
        <f t="array" ref="I106">_xlfn.SWITCH(E106,"I","Sub-Junior","II","Sub-Junior", "III","Sub-Junior","IV","Junior","V","Junior",0)</f>
        <v>0</v>
      </c>
      <c r="J106" s="42"/>
      <c r="K106" s="42"/>
      <c r="L106" s="3"/>
      <c r="M106" s="41"/>
      <c r="N106" s="22">
        <f t="shared" si="2"/>
        <v>0</v>
      </c>
      <c r="O106" s="53"/>
    </row>
    <row r="107" spans="2:15" ht="18" customHeight="1" x14ac:dyDescent="0.3">
      <c r="B107" s="16">
        <f t="shared" si="3"/>
        <v>102</v>
      </c>
      <c r="C107" s="50"/>
      <c r="D107" s="2"/>
      <c r="E107" s="3"/>
      <c r="F107" s="3"/>
      <c r="G107" s="3"/>
      <c r="H107" s="3"/>
      <c r="I107" s="42" cm="1">
        <f t="array" ref="I107">_xlfn.SWITCH(E107,"I","Sub-Junior","II","Sub-Junior", "III","Sub-Junior","IV","Junior","V","Junior",0)</f>
        <v>0</v>
      </c>
      <c r="J107" s="42"/>
      <c r="K107" s="42"/>
      <c r="L107" s="3"/>
      <c r="M107" s="41"/>
      <c r="N107" s="22">
        <f t="shared" si="2"/>
        <v>0</v>
      </c>
      <c r="O107" s="53"/>
    </row>
    <row r="108" spans="2:15" ht="18" customHeight="1" x14ac:dyDescent="0.3">
      <c r="B108" s="16">
        <f t="shared" si="3"/>
        <v>103</v>
      </c>
      <c r="C108" s="50"/>
      <c r="D108" s="2"/>
      <c r="E108" s="3"/>
      <c r="F108" s="3"/>
      <c r="G108" s="3"/>
      <c r="H108" s="3"/>
      <c r="I108" s="42" cm="1">
        <f t="array" ref="I108">_xlfn.SWITCH(E108,"I","Sub-Junior","II","Sub-Junior", "III","Sub-Junior","IV","Junior","V","Junior",0)</f>
        <v>0</v>
      </c>
      <c r="J108" s="42"/>
      <c r="K108" s="42"/>
      <c r="L108" s="3"/>
      <c r="M108" s="41"/>
      <c r="N108" s="22">
        <f t="shared" si="2"/>
        <v>0</v>
      </c>
      <c r="O108" s="53"/>
    </row>
    <row r="109" spans="2:15" ht="18" customHeight="1" x14ac:dyDescent="0.3">
      <c r="B109" s="16">
        <f t="shared" si="3"/>
        <v>104</v>
      </c>
      <c r="C109" s="50"/>
      <c r="D109" s="2"/>
      <c r="E109" s="3"/>
      <c r="F109" s="3"/>
      <c r="G109" s="3"/>
      <c r="H109" s="3"/>
      <c r="I109" s="42" cm="1">
        <f t="array" ref="I109">_xlfn.SWITCH(E109,"I","Sub-Junior","II","Sub-Junior", "III","Sub-Junior","IV","Junior","V","Junior",0)</f>
        <v>0</v>
      </c>
      <c r="J109" s="42"/>
      <c r="K109" s="42"/>
      <c r="L109" s="3"/>
      <c r="M109" s="41"/>
      <c r="N109" s="22">
        <f t="shared" si="2"/>
        <v>0</v>
      </c>
      <c r="O109" s="53"/>
    </row>
    <row r="110" spans="2:15" ht="18" customHeight="1" x14ac:dyDescent="0.3">
      <c r="B110" s="16">
        <f t="shared" si="3"/>
        <v>105</v>
      </c>
      <c r="C110" s="50"/>
      <c r="D110" s="2"/>
      <c r="E110" s="3"/>
      <c r="F110" s="3"/>
      <c r="G110" s="3"/>
      <c r="H110" s="3"/>
      <c r="I110" s="42" cm="1">
        <f t="array" ref="I110">_xlfn.SWITCH(E110,"I","Sub-Junior","II","Sub-Junior", "III","Sub-Junior","IV","Junior","V","Junior",0)</f>
        <v>0</v>
      </c>
      <c r="J110" s="42"/>
      <c r="K110" s="42"/>
      <c r="L110" s="3"/>
      <c r="M110" s="41"/>
      <c r="N110" s="22">
        <f t="shared" si="2"/>
        <v>0</v>
      </c>
      <c r="O110" s="53"/>
    </row>
    <row r="111" spans="2:15" ht="18" customHeight="1" x14ac:dyDescent="0.3">
      <c r="B111" s="16">
        <f t="shared" si="3"/>
        <v>106</v>
      </c>
      <c r="C111" s="50"/>
      <c r="D111" s="2"/>
      <c r="E111" s="3"/>
      <c r="F111" s="3"/>
      <c r="G111" s="3"/>
      <c r="H111" s="3"/>
      <c r="I111" s="42" cm="1">
        <f t="array" ref="I111">_xlfn.SWITCH(E111,"I","Sub-Junior","II","Sub-Junior", "III","Sub-Junior","IV","Junior","V","Junior",0)</f>
        <v>0</v>
      </c>
      <c r="J111" s="42"/>
      <c r="K111" s="42"/>
      <c r="L111" s="3"/>
      <c r="M111" s="41"/>
      <c r="N111" s="22">
        <f t="shared" si="2"/>
        <v>0</v>
      </c>
      <c r="O111" s="53"/>
    </row>
    <row r="112" spans="2:15" ht="18" customHeight="1" x14ac:dyDescent="0.3">
      <c r="B112" s="16">
        <f t="shared" si="3"/>
        <v>107</v>
      </c>
      <c r="C112" s="50"/>
      <c r="D112" s="2"/>
      <c r="E112" s="3"/>
      <c r="F112" s="3"/>
      <c r="G112" s="3"/>
      <c r="H112" s="3"/>
      <c r="I112" s="42" cm="1">
        <f t="array" ref="I112">_xlfn.SWITCH(E112,"I","Sub-Junior","II","Sub-Junior", "III","Sub-Junior","IV","Junior","V","Junior",0)</f>
        <v>0</v>
      </c>
      <c r="J112" s="42"/>
      <c r="K112" s="42"/>
      <c r="L112" s="3"/>
      <c r="M112" s="41"/>
      <c r="N112" s="22">
        <f t="shared" si="2"/>
        <v>0</v>
      </c>
      <c r="O112" s="53"/>
    </row>
    <row r="113" spans="2:15" ht="18" customHeight="1" x14ac:dyDescent="0.3">
      <c r="B113" s="16">
        <f t="shared" si="3"/>
        <v>108</v>
      </c>
      <c r="C113" s="50"/>
      <c r="D113" s="2"/>
      <c r="E113" s="3"/>
      <c r="F113" s="3"/>
      <c r="G113" s="3"/>
      <c r="H113" s="3"/>
      <c r="I113" s="42" cm="1">
        <f t="array" ref="I113">_xlfn.SWITCH(E113,"I","Sub-Junior","II","Sub-Junior", "III","Sub-Junior","IV","Junior","V","Junior",0)</f>
        <v>0</v>
      </c>
      <c r="J113" s="42"/>
      <c r="K113" s="42"/>
      <c r="L113" s="3"/>
      <c r="M113" s="41"/>
      <c r="N113" s="22">
        <f t="shared" si="2"/>
        <v>0</v>
      </c>
      <c r="O113" s="53"/>
    </row>
    <row r="114" spans="2:15" ht="18" customHeight="1" x14ac:dyDescent="0.3">
      <c r="B114" s="16">
        <f t="shared" si="3"/>
        <v>109</v>
      </c>
      <c r="C114" s="50"/>
      <c r="D114" s="2"/>
      <c r="E114" s="3"/>
      <c r="F114" s="3"/>
      <c r="G114" s="3"/>
      <c r="H114" s="3"/>
      <c r="I114" s="42" cm="1">
        <f t="array" ref="I114">_xlfn.SWITCH(E114,"I","Sub-Junior","II","Sub-Junior", "III","Sub-Junior","IV","Junior","V","Junior",0)</f>
        <v>0</v>
      </c>
      <c r="J114" s="42"/>
      <c r="K114" s="42"/>
      <c r="L114" s="3"/>
      <c r="M114" s="41"/>
      <c r="N114" s="22">
        <f t="shared" si="2"/>
        <v>0</v>
      </c>
      <c r="O114" s="53"/>
    </row>
    <row r="115" spans="2:15" ht="18" customHeight="1" x14ac:dyDescent="0.3">
      <c r="B115" s="16">
        <f t="shared" si="3"/>
        <v>110</v>
      </c>
      <c r="C115" s="50"/>
      <c r="D115" s="2"/>
      <c r="E115" s="3"/>
      <c r="F115" s="3"/>
      <c r="G115" s="3"/>
      <c r="H115" s="3"/>
      <c r="I115" s="42" cm="1">
        <f t="array" ref="I115">_xlfn.SWITCH(E115,"I","Sub-Junior","II","Sub-Junior", "III","Sub-Junior","IV","Junior","V","Junior",0)</f>
        <v>0</v>
      </c>
      <c r="J115" s="42"/>
      <c r="K115" s="42"/>
      <c r="L115" s="3"/>
      <c r="M115" s="41"/>
      <c r="N115" s="22">
        <f t="shared" si="2"/>
        <v>0</v>
      </c>
      <c r="O115" s="53"/>
    </row>
    <row r="116" spans="2:15" ht="18" customHeight="1" x14ac:dyDescent="0.3">
      <c r="B116" s="16">
        <f t="shared" si="3"/>
        <v>111</v>
      </c>
      <c r="C116" s="50"/>
      <c r="D116" s="2"/>
      <c r="E116" s="3"/>
      <c r="F116" s="3"/>
      <c r="G116" s="3"/>
      <c r="H116" s="3"/>
      <c r="I116" s="42" cm="1">
        <f t="array" ref="I116">_xlfn.SWITCH(E116,"I","Sub-Junior","II","Sub-Junior", "III","Sub-Junior","IV","Junior","V","Junior",0)</f>
        <v>0</v>
      </c>
      <c r="J116" s="42"/>
      <c r="K116" s="42"/>
      <c r="L116" s="3"/>
      <c r="M116" s="41"/>
      <c r="N116" s="22">
        <f t="shared" si="2"/>
        <v>0</v>
      </c>
      <c r="O116" s="53"/>
    </row>
    <row r="117" spans="2:15" ht="18" customHeight="1" x14ac:dyDescent="0.3">
      <c r="B117" s="16">
        <f t="shared" si="3"/>
        <v>112</v>
      </c>
      <c r="C117" s="50"/>
      <c r="D117" s="2"/>
      <c r="E117" s="3"/>
      <c r="F117" s="3"/>
      <c r="G117" s="3"/>
      <c r="H117" s="3"/>
      <c r="I117" s="42" cm="1">
        <f t="array" ref="I117">_xlfn.SWITCH(E117,"I","Sub-Junior","II","Sub-Junior", "III","Sub-Junior","IV","Junior","V","Junior",0)</f>
        <v>0</v>
      </c>
      <c r="J117" s="42"/>
      <c r="K117" s="42"/>
      <c r="L117" s="3"/>
      <c r="M117" s="41"/>
      <c r="N117" s="22">
        <f t="shared" si="2"/>
        <v>0</v>
      </c>
      <c r="O117" s="53"/>
    </row>
    <row r="118" spans="2:15" ht="18" customHeight="1" x14ac:dyDescent="0.3">
      <c r="B118" s="16">
        <f t="shared" si="3"/>
        <v>113</v>
      </c>
      <c r="C118" s="50"/>
      <c r="D118" s="2"/>
      <c r="E118" s="3"/>
      <c r="F118" s="3"/>
      <c r="G118" s="3"/>
      <c r="H118" s="3"/>
      <c r="I118" s="42" cm="1">
        <f t="array" ref="I118">_xlfn.SWITCH(E118,"I","Sub-Junior","II","Sub-Junior", "III","Sub-Junior","IV","Junior","V","Junior",0)</f>
        <v>0</v>
      </c>
      <c r="J118" s="42"/>
      <c r="K118" s="42"/>
      <c r="L118" s="3"/>
      <c r="M118" s="41"/>
      <c r="N118" s="22">
        <f t="shared" si="2"/>
        <v>0</v>
      </c>
      <c r="O118" s="53"/>
    </row>
    <row r="119" spans="2:15" ht="18" customHeight="1" x14ac:dyDescent="0.3">
      <c r="B119" s="16">
        <f t="shared" si="3"/>
        <v>114</v>
      </c>
      <c r="C119" s="50"/>
      <c r="D119" s="2"/>
      <c r="E119" s="3"/>
      <c r="F119" s="3"/>
      <c r="G119" s="3"/>
      <c r="H119" s="3"/>
      <c r="I119" s="42" cm="1">
        <f t="array" ref="I119">_xlfn.SWITCH(E119,"I","Sub-Junior","II","Sub-Junior", "III","Sub-Junior","IV","Junior","V","Junior",0)</f>
        <v>0</v>
      </c>
      <c r="J119" s="42"/>
      <c r="K119" s="42"/>
      <c r="L119" s="3"/>
      <c r="M119" s="41"/>
      <c r="N119" s="22">
        <f t="shared" si="2"/>
        <v>0</v>
      </c>
      <c r="O119" s="53"/>
    </row>
    <row r="120" spans="2:15" ht="18" customHeight="1" x14ac:dyDescent="0.3">
      <c r="B120" s="16">
        <f t="shared" si="3"/>
        <v>115</v>
      </c>
      <c r="C120" s="50"/>
      <c r="D120" s="2"/>
      <c r="E120" s="3"/>
      <c r="F120" s="3"/>
      <c r="G120" s="3"/>
      <c r="H120" s="3"/>
      <c r="I120" s="42" cm="1">
        <f t="array" ref="I120">_xlfn.SWITCH(E120,"I","Sub-Junior","II","Sub-Junior", "III","Sub-Junior","IV","Junior","V","Junior",0)</f>
        <v>0</v>
      </c>
      <c r="J120" s="42"/>
      <c r="K120" s="42"/>
      <c r="L120" s="3"/>
      <c r="M120" s="41"/>
      <c r="N120" s="22">
        <f t="shared" si="2"/>
        <v>0</v>
      </c>
      <c r="O120" s="53"/>
    </row>
    <row r="121" spans="2:15" ht="18" customHeight="1" x14ac:dyDescent="0.3">
      <c r="B121" s="16">
        <f t="shared" si="3"/>
        <v>116</v>
      </c>
      <c r="C121" s="50"/>
      <c r="D121" s="2"/>
      <c r="E121" s="3"/>
      <c r="F121" s="3"/>
      <c r="G121" s="3"/>
      <c r="H121" s="3"/>
      <c r="I121" s="42" cm="1">
        <f t="array" ref="I121">_xlfn.SWITCH(E121,"I","Sub-Junior","II","Sub-Junior", "III","Sub-Junior","IV","Junior","V","Junior",0)</f>
        <v>0</v>
      </c>
      <c r="J121" s="42"/>
      <c r="K121" s="42"/>
      <c r="L121" s="3"/>
      <c r="M121" s="41"/>
      <c r="N121" s="22">
        <f t="shared" si="2"/>
        <v>0</v>
      </c>
      <c r="O121" s="53"/>
    </row>
    <row r="122" spans="2:15" ht="18" customHeight="1" x14ac:dyDescent="0.3">
      <c r="B122" s="16">
        <f t="shared" si="3"/>
        <v>117</v>
      </c>
      <c r="C122" s="50"/>
      <c r="D122" s="2"/>
      <c r="E122" s="3"/>
      <c r="F122" s="3"/>
      <c r="G122" s="3"/>
      <c r="H122" s="3"/>
      <c r="I122" s="42" cm="1">
        <f t="array" ref="I122">_xlfn.SWITCH(E122,"I","Sub-Junior","II","Sub-Junior", "III","Sub-Junior","IV","Junior","V","Junior",0)</f>
        <v>0</v>
      </c>
      <c r="J122" s="42"/>
      <c r="K122" s="42"/>
      <c r="L122" s="3"/>
      <c r="M122" s="41"/>
      <c r="N122" s="22">
        <f t="shared" si="2"/>
        <v>0</v>
      </c>
      <c r="O122" s="53"/>
    </row>
    <row r="123" spans="2:15" ht="18" customHeight="1" x14ac:dyDescent="0.3">
      <c r="B123" s="16">
        <f t="shared" si="3"/>
        <v>118</v>
      </c>
      <c r="C123" s="50"/>
      <c r="D123" s="2"/>
      <c r="E123" s="3"/>
      <c r="F123" s="3"/>
      <c r="G123" s="3"/>
      <c r="H123" s="3"/>
      <c r="I123" s="42" cm="1">
        <f t="array" ref="I123">_xlfn.SWITCH(E123,"I","Sub-Junior","II","Sub-Junior", "III","Sub-Junior","IV","Junior","V","Junior",0)</f>
        <v>0</v>
      </c>
      <c r="J123" s="42"/>
      <c r="K123" s="42"/>
      <c r="L123" s="3"/>
      <c r="M123" s="41"/>
      <c r="N123" s="22">
        <f t="shared" si="2"/>
        <v>0</v>
      </c>
      <c r="O123" s="53"/>
    </row>
    <row r="124" spans="2:15" ht="18" customHeight="1" x14ac:dyDescent="0.3">
      <c r="B124" s="16">
        <f t="shared" si="3"/>
        <v>119</v>
      </c>
      <c r="C124" s="50"/>
      <c r="D124" s="2"/>
      <c r="E124" s="3"/>
      <c r="F124" s="3"/>
      <c r="G124" s="3"/>
      <c r="H124" s="3"/>
      <c r="I124" s="42" cm="1">
        <f t="array" ref="I124">_xlfn.SWITCH(E124,"I","Sub-Junior","II","Sub-Junior", "III","Sub-Junior","IV","Junior","V","Junior",0)</f>
        <v>0</v>
      </c>
      <c r="J124" s="42"/>
      <c r="K124" s="42"/>
      <c r="L124" s="3"/>
      <c r="M124" s="41"/>
      <c r="N124" s="22">
        <f t="shared" si="2"/>
        <v>0</v>
      </c>
      <c r="O124" s="53"/>
    </row>
    <row r="125" spans="2:15" ht="18" customHeight="1" x14ac:dyDescent="0.3">
      <c r="B125" s="16">
        <f t="shared" si="3"/>
        <v>120</v>
      </c>
      <c r="C125" s="50"/>
      <c r="D125" s="2"/>
      <c r="E125" s="3"/>
      <c r="F125" s="3"/>
      <c r="G125" s="3"/>
      <c r="H125" s="3"/>
      <c r="I125" s="42" cm="1">
        <f t="array" ref="I125">_xlfn.SWITCH(E125,"I","Sub-Junior","II","Sub-Junior", "III","Sub-Junior","IV","Junior","V","Junior",0)</f>
        <v>0</v>
      </c>
      <c r="J125" s="42"/>
      <c r="K125" s="42"/>
      <c r="L125" s="3"/>
      <c r="M125" s="41"/>
      <c r="N125" s="22">
        <f t="shared" si="2"/>
        <v>0</v>
      </c>
      <c r="O125" s="53"/>
    </row>
    <row r="126" spans="2:15" ht="18" customHeight="1" x14ac:dyDescent="0.3">
      <c r="B126" s="16">
        <f t="shared" si="3"/>
        <v>121</v>
      </c>
      <c r="C126" s="50"/>
      <c r="D126" s="2"/>
      <c r="E126" s="3"/>
      <c r="F126" s="3"/>
      <c r="G126" s="3"/>
      <c r="H126" s="3"/>
      <c r="I126" s="42" cm="1">
        <f t="array" ref="I126">_xlfn.SWITCH(E126,"I","Sub-Junior","II","Sub-Junior", "III","Sub-Junior","IV","Junior","V","Junior",0)</f>
        <v>0</v>
      </c>
      <c r="J126" s="42"/>
      <c r="K126" s="42"/>
      <c r="L126" s="3"/>
      <c r="M126" s="41"/>
      <c r="N126" s="22">
        <f t="shared" si="2"/>
        <v>0</v>
      </c>
      <c r="O126" s="53"/>
    </row>
    <row r="127" spans="2:15" ht="18" customHeight="1" x14ac:dyDescent="0.3">
      <c r="B127" s="16">
        <f t="shared" si="3"/>
        <v>122</v>
      </c>
      <c r="C127" s="50"/>
      <c r="D127" s="2"/>
      <c r="E127" s="3"/>
      <c r="F127" s="3"/>
      <c r="G127" s="3"/>
      <c r="H127" s="3"/>
      <c r="I127" s="42" cm="1">
        <f t="array" ref="I127">_xlfn.SWITCH(E127,"I","Sub-Junior","II","Sub-Junior", "III","Sub-Junior","IV","Junior","V","Junior",0)</f>
        <v>0</v>
      </c>
      <c r="J127" s="42"/>
      <c r="K127" s="42"/>
      <c r="L127" s="3"/>
      <c r="M127" s="41"/>
      <c r="N127" s="22">
        <f t="shared" si="2"/>
        <v>0</v>
      </c>
      <c r="O127" s="53"/>
    </row>
    <row r="128" spans="2:15" ht="18" customHeight="1" x14ac:dyDescent="0.3">
      <c r="B128" s="16">
        <f t="shared" si="3"/>
        <v>123</v>
      </c>
      <c r="C128" s="50"/>
      <c r="D128" s="2"/>
      <c r="E128" s="3"/>
      <c r="F128" s="3"/>
      <c r="G128" s="3"/>
      <c r="H128" s="3"/>
      <c r="I128" s="42" cm="1">
        <f t="array" ref="I128">_xlfn.SWITCH(E128,"I","Sub-Junior","II","Sub-Junior", "III","Sub-Junior","IV","Junior","V","Junior",0)</f>
        <v>0</v>
      </c>
      <c r="J128" s="42"/>
      <c r="K128" s="42"/>
      <c r="L128" s="3"/>
      <c r="M128" s="41"/>
      <c r="N128" s="22">
        <f t="shared" si="2"/>
        <v>0</v>
      </c>
      <c r="O128" s="53"/>
    </row>
    <row r="129" spans="2:15" ht="18" customHeight="1" x14ac:dyDescent="0.3">
      <c r="B129" s="16">
        <f t="shared" si="3"/>
        <v>124</v>
      </c>
      <c r="C129" s="50"/>
      <c r="D129" s="2"/>
      <c r="E129" s="3"/>
      <c r="F129" s="3"/>
      <c r="G129" s="3"/>
      <c r="H129" s="3"/>
      <c r="I129" s="42" cm="1">
        <f t="array" ref="I129">_xlfn.SWITCH(E129,"I","Sub-Junior","II","Sub-Junior", "III","Sub-Junior","IV","Junior","V","Junior",0)</f>
        <v>0</v>
      </c>
      <c r="J129" s="42"/>
      <c r="K129" s="42"/>
      <c r="L129" s="3"/>
      <c r="M129" s="41"/>
      <c r="N129" s="22">
        <f t="shared" si="2"/>
        <v>0</v>
      </c>
      <c r="O129" s="53"/>
    </row>
    <row r="130" spans="2:15" ht="18" customHeight="1" x14ac:dyDescent="0.3">
      <c r="B130" s="16">
        <f t="shared" si="3"/>
        <v>125</v>
      </c>
      <c r="C130" s="50"/>
      <c r="D130" s="2"/>
      <c r="E130" s="3"/>
      <c r="F130" s="3"/>
      <c r="G130" s="3"/>
      <c r="H130" s="3"/>
      <c r="I130" s="42" cm="1">
        <f t="array" ref="I130">_xlfn.SWITCH(E130,"I","Sub-Junior","II","Sub-Junior", "III","Sub-Junior","IV","Junior","V","Junior",0)</f>
        <v>0</v>
      </c>
      <c r="J130" s="42"/>
      <c r="K130" s="42"/>
      <c r="L130" s="3"/>
      <c r="M130" s="41"/>
      <c r="N130" s="22">
        <f t="shared" si="2"/>
        <v>0</v>
      </c>
      <c r="O130" s="53"/>
    </row>
    <row r="131" spans="2:15" ht="18" customHeight="1" x14ac:dyDescent="0.3">
      <c r="B131" s="16">
        <f t="shared" si="3"/>
        <v>126</v>
      </c>
      <c r="C131" s="50"/>
      <c r="D131" s="2"/>
      <c r="E131" s="3"/>
      <c r="F131" s="3"/>
      <c r="G131" s="3"/>
      <c r="H131" s="3"/>
      <c r="I131" s="42" cm="1">
        <f t="array" ref="I131">_xlfn.SWITCH(E131,"I","Sub-Junior","II","Sub-Junior", "III","Sub-Junior","IV","Junior","V","Junior",0)</f>
        <v>0</v>
      </c>
      <c r="J131" s="42"/>
      <c r="K131" s="42"/>
      <c r="L131" s="3"/>
      <c r="M131" s="41"/>
      <c r="N131" s="22">
        <f t="shared" si="2"/>
        <v>0</v>
      </c>
      <c r="O131" s="53"/>
    </row>
    <row r="132" spans="2:15" ht="18" customHeight="1" x14ac:dyDescent="0.3">
      <c r="B132" s="16">
        <f t="shared" si="3"/>
        <v>127</v>
      </c>
      <c r="C132" s="50"/>
      <c r="D132" s="2"/>
      <c r="E132" s="3"/>
      <c r="F132" s="3"/>
      <c r="G132" s="3"/>
      <c r="H132" s="3"/>
      <c r="I132" s="42" cm="1">
        <f t="array" ref="I132">_xlfn.SWITCH(E132,"I","Sub-Junior","II","Sub-Junior", "III","Sub-Junior","IV","Junior","V","Junior",0)</f>
        <v>0</v>
      </c>
      <c r="J132" s="42"/>
      <c r="K132" s="42"/>
      <c r="L132" s="3"/>
      <c r="M132" s="41"/>
      <c r="N132" s="22">
        <f t="shared" si="2"/>
        <v>0</v>
      </c>
      <c r="O132" s="53"/>
    </row>
    <row r="133" spans="2:15" ht="18" customHeight="1" x14ac:dyDescent="0.3">
      <c r="B133" s="16">
        <f t="shared" si="3"/>
        <v>128</v>
      </c>
      <c r="C133" s="50"/>
      <c r="D133" s="2"/>
      <c r="E133" s="3"/>
      <c r="F133" s="3"/>
      <c r="G133" s="3"/>
      <c r="H133" s="3"/>
      <c r="I133" s="42" cm="1">
        <f t="array" ref="I133">_xlfn.SWITCH(E133,"I","Sub-Junior","II","Sub-Junior", "III","Sub-Junior","IV","Junior","V","Junior",0)</f>
        <v>0</v>
      </c>
      <c r="J133" s="42"/>
      <c r="K133" s="42"/>
      <c r="L133" s="3"/>
      <c r="M133" s="41"/>
      <c r="N133" s="22">
        <f t="shared" si="2"/>
        <v>0</v>
      </c>
      <c r="O133" s="53"/>
    </row>
    <row r="134" spans="2:15" ht="18" customHeight="1" x14ac:dyDescent="0.3">
      <c r="B134" s="16">
        <f t="shared" si="3"/>
        <v>129</v>
      </c>
      <c r="C134" s="50"/>
      <c r="D134" s="2"/>
      <c r="E134" s="3"/>
      <c r="F134" s="3"/>
      <c r="G134" s="3"/>
      <c r="H134" s="3"/>
      <c r="I134" s="42" cm="1">
        <f t="array" ref="I134">_xlfn.SWITCH(E134,"I","Sub-Junior","II","Sub-Junior", "III","Sub-Junior","IV","Junior","V","Junior",0)</f>
        <v>0</v>
      </c>
      <c r="J134" s="42"/>
      <c r="K134" s="42"/>
      <c r="L134" s="3"/>
      <c r="M134" s="41"/>
      <c r="N134" s="22">
        <f t="shared" si="2"/>
        <v>0</v>
      </c>
      <c r="O134" s="53"/>
    </row>
    <row r="135" spans="2:15" ht="18" customHeight="1" x14ac:dyDescent="0.3">
      <c r="B135" s="16">
        <f t="shared" si="3"/>
        <v>130</v>
      </c>
      <c r="C135" s="50"/>
      <c r="D135" s="2"/>
      <c r="E135" s="3"/>
      <c r="F135" s="3"/>
      <c r="G135" s="3"/>
      <c r="H135" s="3"/>
      <c r="I135" s="42" cm="1">
        <f t="array" ref="I135">_xlfn.SWITCH(E135,"I","Sub-Junior","II","Sub-Junior", "III","Sub-Junior","IV","Junior","V","Junior",0)</f>
        <v>0</v>
      </c>
      <c r="J135" s="42"/>
      <c r="K135" s="42"/>
      <c r="L135" s="3"/>
      <c r="M135" s="41"/>
      <c r="N135" s="22">
        <f t="shared" ref="N135:N198" si="4">IF(M135="Printed book",230,IF(M135="E book",155,0))</f>
        <v>0</v>
      </c>
      <c r="O135" s="53"/>
    </row>
    <row r="136" spans="2:15" ht="18" customHeight="1" x14ac:dyDescent="0.3">
      <c r="B136" s="16">
        <f t="shared" ref="B136:B199" si="5">B135+1</f>
        <v>131</v>
      </c>
      <c r="C136" s="50"/>
      <c r="D136" s="2"/>
      <c r="E136" s="3"/>
      <c r="F136" s="3"/>
      <c r="G136" s="3"/>
      <c r="H136" s="3"/>
      <c r="I136" s="42" cm="1">
        <f t="array" ref="I136">_xlfn.SWITCH(E136,"I","Sub-Junior","II","Sub-Junior", "III","Sub-Junior","IV","Junior","V","Junior",0)</f>
        <v>0</v>
      </c>
      <c r="J136" s="42"/>
      <c r="K136" s="42"/>
      <c r="L136" s="3"/>
      <c r="M136" s="41"/>
      <c r="N136" s="22">
        <f t="shared" si="4"/>
        <v>0</v>
      </c>
      <c r="O136" s="53"/>
    </row>
    <row r="137" spans="2:15" ht="18" customHeight="1" x14ac:dyDescent="0.3">
      <c r="B137" s="16">
        <f t="shared" si="5"/>
        <v>132</v>
      </c>
      <c r="C137" s="50"/>
      <c r="D137" s="2"/>
      <c r="E137" s="3"/>
      <c r="F137" s="3"/>
      <c r="G137" s="3"/>
      <c r="H137" s="3"/>
      <c r="I137" s="42" cm="1">
        <f t="array" ref="I137">_xlfn.SWITCH(E137,"I","Sub-Junior","II","Sub-Junior", "III","Sub-Junior","IV","Junior","V","Junior",0)</f>
        <v>0</v>
      </c>
      <c r="J137" s="42"/>
      <c r="K137" s="42"/>
      <c r="L137" s="3"/>
      <c r="M137" s="41"/>
      <c r="N137" s="22">
        <f t="shared" si="4"/>
        <v>0</v>
      </c>
      <c r="O137" s="53"/>
    </row>
    <row r="138" spans="2:15" ht="18" customHeight="1" x14ac:dyDescent="0.3">
      <c r="B138" s="16">
        <f t="shared" si="5"/>
        <v>133</v>
      </c>
      <c r="C138" s="50"/>
      <c r="D138" s="2"/>
      <c r="E138" s="3"/>
      <c r="F138" s="3"/>
      <c r="G138" s="3"/>
      <c r="H138" s="3"/>
      <c r="I138" s="42" cm="1">
        <f t="array" ref="I138">_xlfn.SWITCH(E138,"I","Sub-Junior","II","Sub-Junior", "III","Sub-Junior","IV","Junior","V","Junior",0)</f>
        <v>0</v>
      </c>
      <c r="J138" s="42"/>
      <c r="K138" s="42"/>
      <c r="L138" s="3"/>
      <c r="M138" s="41"/>
      <c r="N138" s="22">
        <f t="shared" si="4"/>
        <v>0</v>
      </c>
      <c r="O138" s="53"/>
    </row>
    <row r="139" spans="2:15" ht="18" customHeight="1" x14ac:dyDescent="0.3">
      <c r="B139" s="16">
        <f t="shared" si="5"/>
        <v>134</v>
      </c>
      <c r="C139" s="50"/>
      <c r="D139" s="2"/>
      <c r="E139" s="3"/>
      <c r="F139" s="3"/>
      <c r="G139" s="3"/>
      <c r="H139" s="3"/>
      <c r="I139" s="42" cm="1">
        <f t="array" ref="I139">_xlfn.SWITCH(E139,"I","Sub-Junior","II","Sub-Junior", "III","Sub-Junior","IV","Junior","V","Junior",0)</f>
        <v>0</v>
      </c>
      <c r="J139" s="42"/>
      <c r="K139" s="42"/>
      <c r="L139" s="3"/>
      <c r="M139" s="41"/>
      <c r="N139" s="22">
        <f t="shared" si="4"/>
        <v>0</v>
      </c>
      <c r="O139" s="53"/>
    </row>
    <row r="140" spans="2:15" ht="18" customHeight="1" x14ac:dyDescent="0.3">
      <c r="B140" s="16">
        <f t="shared" si="5"/>
        <v>135</v>
      </c>
      <c r="C140" s="50"/>
      <c r="D140" s="2"/>
      <c r="E140" s="3"/>
      <c r="F140" s="3"/>
      <c r="G140" s="3"/>
      <c r="H140" s="3"/>
      <c r="I140" s="42" cm="1">
        <f t="array" ref="I140">_xlfn.SWITCH(E140,"I","Sub-Junior","II","Sub-Junior", "III","Sub-Junior","IV","Junior","V","Junior",0)</f>
        <v>0</v>
      </c>
      <c r="J140" s="42"/>
      <c r="K140" s="42"/>
      <c r="L140" s="3"/>
      <c r="M140" s="41"/>
      <c r="N140" s="22">
        <f t="shared" si="4"/>
        <v>0</v>
      </c>
      <c r="O140" s="53"/>
    </row>
    <row r="141" spans="2:15" ht="18" customHeight="1" x14ac:dyDescent="0.3">
      <c r="B141" s="16">
        <f t="shared" si="5"/>
        <v>136</v>
      </c>
      <c r="C141" s="50"/>
      <c r="D141" s="2"/>
      <c r="E141" s="3"/>
      <c r="F141" s="3"/>
      <c r="G141" s="3"/>
      <c r="H141" s="3"/>
      <c r="I141" s="42" cm="1">
        <f t="array" ref="I141">_xlfn.SWITCH(E141,"I","Sub-Junior","II","Sub-Junior", "III","Sub-Junior","IV","Junior","V","Junior",0)</f>
        <v>0</v>
      </c>
      <c r="J141" s="42"/>
      <c r="K141" s="42"/>
      <c r="L141" s="3"/>
      <c r="M141" s="41"/>
      <c r="N141" s="22">
        <f t="shared" si="4"/>
        <v>0</v>
      </c>
      <c r="O141" s="53"/>
    </row>
    <row r="142" spans="2:15" ht="18" customHeight="1" x14ac:dyDescent="0.3">
      <c r="B142" s="16">
        <f t="shared" si="5"/>
        <v>137</v>
      </c>
      <c r="C142" s="50"/>
      <c r="D142" s="2"/>
      <c r="E142" s="3"/>
      <c r="F142" s="3"/>
      <c r="G142" s="3"/>
      <c r="H142" s="3"/>
      <c r="I142" s="42" cm="1">
        <f t="array" ref="I142">_xlfn.SWITCH(E142,"I","Sub-Junior","II","Sub-Junior", "III","Sub-Junior","IV","Junior","V","Junior",0)</f>
        <v>0</v>
      </c>
      <c r="J142" s="42"/>
      <c r="K142" s="42"/>
      <c r="L142" s="3"/>
      <c r="M142" s="41"/>
      <c r="N142" s="22">
        <f t="shared" si="4"/>
        <v>0</v>
      </c>
      <c r="O142" s="53"/>
    </row>
    <row r="143" spans="2:15" ht="18" customHeight="1" x14ac:dyDescent="0.3">
      <c r="B143" s="16">
        <f t="shared" si="5"/>
        <v>138</v>
      </c>
      <c r="C143" s="50"/>
      <c r="D143" s="2"/>
      <c r="E143" s="3"/>
      <c r="F143" s="3"/>
      <c r="G143" s="3"/>
      <c r="H143" s="3"/>
      <c r="I143" s="42" cm="1">
        <f t="array" ref="I143">_xlfn.SWITCH(E143,"I","Sub-Junior","II","Sub-Junior", "III","Sub-Junior","IV","Junior","V","Junior",0)</f>
        <v>0</v>
      </c>
      <c r="J143" s="42"/>
      <c r="K143" s="42"/>
      <c r="L143" s="3"/>
      <c r="M143" s="41"/>
      <c r="N143" s="22">
        <f t="shared" si="4"/>
        <v>0</v>
      </c>
      <c r="O143" s="53"/>
    </row>
    <row r="144" spans="2:15" ht="18" customHeight="1" x14ac:dyDescent="0.3">
      <c r="B144" s="16">
        <f t="shared" si="5"/>
        <v>139</v>
      </c>
      <c r="C144" s="50"/>
      <c r="D144" s="2"/>
      <c r="E144" s="3"/>
      <c r="F144" s="3"/>
      <c r="G144" s="3"/>
      <c r="H144" s="3"/>
      <c r="I144" s="42" cm="1">
        <f t="array" ref="I144">_xlfn.SWITCH(E144,"I","Sub-Junior","II","Sub-Junior", "III","Sub-Junior","IV","Junior","V","Junior",0)</f>
        <v>0</v>
      </c>
      <c r="J144" s="42"/>
      <c r="K144" s="42"/>
      <c r="L144" s="3"/>
      <c r="M144" s="41"/>
      <c r="N144" s="22">
        <f t="shared" si="4"/>
        <v>0</v>
      </c>
      <c r="O144" s="53"/>
    </row>
    <row r="145" spans="2:15" ht="18" customHeight="1" x14ac:dyDescent="0.3">
      <c r="B145" s="16">
        <f t="shared" si="5"/>
        <v>140</v>
      </c>
      <c r="C145" s="50"/>
      <c r="D145" s="2"/>
      <c r="E145" s="3"/>
      <c r="F145" s="3"/>
      <c r="G145" s="3"/>
      <c r="H145" s="3"/>
      <c r="I145" s="42" cm="1">
        <f t="array" ref="I145">_xlfn.SWITCH(E145,"I","Sub-Junior","II","Sub-Junior", "III","Sub-Junior","IV","Junior","V","Junior",0)</f>
        <v>0</v>
      </c>
      <c r="J145" s="42"/>
      <c r="K145" s="42"/>
      <c r="L145" s="3"/>
      <c r="M145" s="41"/>
      <c r="N145" s="22">
        <f t="shared" si="4"/>
        <v>0</v>
      </c>
      <c r="O145" s="53"/>
    </row>
    <row r="146" spans="2:15" ht="18" customHeight="1" x14ac:dyDescent="0.3">
      <c r="B146" s="16">
        <f t="shared" si="5"/>
        <v>141</v>
      </c>
      <c r="C146" s="50"/>
      <c r="D146" s="2"/>
      <c r="E146" s="3"/>
      <c r="F146" s="3"/>
      <c r="G146" s="3"/>
      <c r="H146" s="3"/>
      <c r="I146" s="42" cm="1">
        <f t="array" ref="I146">_xlfn.SWITCH(E146,"I","Sub-Junior","II","Sub-Junior", "III","Sub-Junior","IV","Junior","V","Junior",0)</f>
        <v>0</v>
      </c>
      <c r="J146" s="42"/>
      <c r="K146" s="42"/>
      <c r="L146" s="3"/>
      <c r="M146" s="41"/>
      <c r="N146" s="22">
        <f t="shared" si="4"/>
        <v>0</v>
      </c>
      <c r="O146" s="53"/>
    </row>
    <row r="147" spans="2:15" ht="18" customHeight="1" x14ac:dyDescent="0.3">
      <c r="B147" s="16">
        <f t="shared" si="5"/>
        <v>142</v>
      </c>
      <c r="C147" s="50"/>
      <c r="D147" s="2"/>
      <c r="E147" s="3"/>
      <c r="F147" s="3"/>
      <c r="G147" s="3"/>
      <c r="H147" s="3"/>
      <c r="I147" s="42" cm="1">
        <f t="array" ref="I147">_xlfn.SWITCH(E147,"I","Sub-Junior","II","Sub-Junior", "III","Sub-Junior","IV","Junior","V","Junior",0)</f>
        <v>0</v>
      </c>
      <c r="J147" s="42"/>
      <c r="K147" s="42"/>
      <c r="L147" s="3"/>
      <c r="M147" s="41"/>
      <c r="N147" s="22">
        <f t="shared" si="4"/>
        <v>0</v>
      </c>
      <c r="O147" s="53"/>
    </row>
    <row r="148" spans="2:15" ht="18" customHeight="1" x14ac:dyDescent="0.3">
      <c r="B148" s="16">
        <f t="shared" si="5"/>
        <v>143</v>
      </c>
      <c r="C148" s="50"/>
      <c r="D148" s="2"/>
      <c r="E148" s="3"/>
      <c r="F148" s="3"/>
      <c r="G148" s="3"/>
      <c r="H148" s="3"/>
      <c r="I148" s="42" cm="1">
        <f t="array" ref="I148">_xlfn.SWITCH(E148,"I","Sub-Junior","II","Sub-Junior", "III","Sub-Junior","IV","Junior","V","Junior",0)</f>
        <v>0</v>
      </c>
      <c r="J148" s="42"/>
      <c r="K148" s="42"/>
      <c r="L148" s="3"/>
      <c r="M148" s="41"/>
      <c r="N148" s="22">
        <f t="shared" si="4"/>
        <v>0</v>
      </c>
      <c r="O148" s="53"/>
    </row>
    <row r="149" spans="2:15" ht="18" customHeight="1" x14ac:dyDescent="0.3">
      <c r="B149" s="16">
        <f t="shared" si="5"/>
        <v>144</v>
      </c>
      <c r="C149" s="50"/>
      <c r="D149" s="2"/>
      <c r="E149" s="3"/>
      <c r="F149" s="3"/>
      <c r="G149" s="3"/>
      <c r="H149" s="3"/>
      <c r="I149" s="42" cm="1">
        <f t="array" ref="I149">_xlfn.SWITCH(E149,"I","Sub-Junior","II","Sub-Junior", "III","Sub-Junior","IV","Junior","V","Junior",0)</f>
        <v>0</v>
      </c>
      <c r="J149" s="42"/>
      <c r="K149" s="42"/>
      <c r="L149" s="3"/>
      <c r="M149" s="41"/>
      <c r="N149" s="22">
        <f t="shared" si="4"/>
        <v>0</v>
      </c>
      <c r="O149" s="53"/>
    </row>
    <row r="150" spans="2:15" ht="18" customHeight="1" x14ac:dyDescent="0.3">
      <c r="B150" s="16">
        <f t="shared" si="5"/>
        <v>145</v>
      </c>
      <c r="C150" s="50"/>
      <c r="D150" s="2"/>
      <c r="E150" s="3"/>
      <c r="F150" s="3"/>
      <c r="G150" s="3"/>
      <c r="H150" s="3"/>
      <c r="I150" s="42" cm="1">
        <f t="array" ref="I150">_xlfn.SWITCH(E150,"I","Sub-Junior","II","Sub-Junior", "III","Sub-Junior","IV","Junior","V","Junior",0)</f>
        <v>0</v>
      </c>
      <c r="J150" s="42"/>
      <c r="K150" s="42"/>
      <c r="L150" s="3"/>
      <c r="M150" s="41"/>
      <c r="N150" s="22">
        <f t="shared" si="4"/>
        <v>0</v>
      </c>
      <c r="O150" s="53"/>
    </row>
    <row r="151" spans="2:15" ht="18" customHeight="1" x14ac:dyDescent="0.3">
      <c r="B151" s="16">
        <f t="shared" si="5"/>
        <v>146</v>
      </c>
      <c r="C151" s="50"/>
      <c r="D151" s="2"/>
      <c r="E151" s="3"/>
      <c r="F151" s="3"/>
      <c r="G151" s="3"/>
      <c r="H151" s="3"/>
      <c r="I151" s="42" cm="1">
        <f t="array" ref="I151">_xlfn.SWITCH(E151,"I","Sub-Junior","II","Sub-Junior", "III","Sub-Junior","IV","Junior","V","Junior",0)</f>
        <v>0</v>
      </c>
      <c r="J151" s="42"/>
      <c r="K151" s="42"/>
      <c r="L151" s="3"/>
      <c r="M151" s="41"/>
      <c r="N151" s="22">
        <f t="shared" si="4"/>
        <v>0</v>
      </c>
      <c r="O151" s="53"/>
    </row>
    <row r="152" spans="2:15" ht="18" customHeight="1" x14ac:dyDescent="0.3">
      <c r="B152" s="16">
        <f t="shared" si="5"/>
        <v>147</v>
      </c>
      <c r="C152" s="50"/>
      <c r="D152" s="2"/>
      <c r="E152" s="3"/>
      <c r="F152" s="3"/>
      <c r="G152" s="3"/>
      <c r="H152" s="3"/>
      <c r="I152" s="42" cm="1">
        <f t="array" ref="I152">_xlfn.SWITCH(E152,"I","Sub-Junior","II","Sub-Junior", "III","Sub-Junior","IV","Junior","V","Junior",0)</f>
        <v>0</v>
      </c>
      <c r="J152" s="42"/>
      <c r="K152" s="42"/>
      <c r="L152" s="3"/>
      <c r="M152" s="41"/>
      <c r="N152" s="22">
        <f t="shared" si="4"/>
        <v>0</v>
      </c>
      <c r="O152" s="53"/>
    </row>
    <row r="153" spans="2:15" ht="18" customHeight="1" x14ac:dyDescent="0.3">
      <c r="B153" s="16">
        <f t="shared" si="5"/>
        <v>148</v>
      </c>
      <c r="C153" s="50"/>
      <c r="D153" s="2"/>
      <c r="E153" s="3"/>
      <c r="F153" s="3"/>
      <c r="G153" s="3"/>
      <c r="H153" s="3"/>
      <c r="I153" s="42" cm="1">
        <f t="array" ref="I153">_xlfn.SWITCH(E153,"I","Sub-Junior","II","Sub-Junior", "III","Sub-Junior","IV","Junior","V","Junior",0)</f>
        <v>0</v>
      </c>
      <c r="J153" s="42"/>
      <c r="K153" s="42"/>
      <c r="L153" s="3"/>
      <c r="M153" s="41"/>
      <c r="N153" s="22">
        <f t="shared" si="4"/>
        <v>0</v>
      </c>
      <c r="O153" s="53"/>
    </row>
    <row r="154" spans="2:15" ht="18" customHeight="1" x14ac:dyDescent="0.3">
      <c r="B154" s="16">
        <f t="shared" si="5"/>
        <v>149</v>
      </c>
      <c r="C154" s="50"/>
      <c r="D154" s="2"/>
      <c r="E154" s="3"/>
      <c r="F154" s="3"/>
      <c r="G154" s="3"/>
      <c r="H154" s="3"/>
      <c r="I154" s="42" cm="1">
        <f t="array" ref="I154">_xlfn.SWITCH(E154,"I","Sub-Junior","II","Sub-Junior", "III","Sub-Junior","IV","Junior","V","Junior",0)</f>
        <v>0</v>
      </c>
      <c r="J154" s="42"/>
      <c r="K154" s="42"/>
      <c r="L154" s="3"/>
      <c r="M154" s="41"/>
      <c r="N154" s="22">
        <f t="shared" si="4"/>
        <v>0</v>
      </c>
      <c r="O154" s="53"/>
    </row>
    <row r="155" spans="2:15" ht="18" customHeight="1" x14ac:dyDescent="0.3">
      <c r="B155" s="16">
        <f t="shared" si="5"/>
        <v>150</v>
      </c>
      <c r="C155" s="50"/>
      <c r="D155" s="2"/>
      <c r="E155" s="3"/>
      <c r="F155" s="3"/>
      <c r="G155" s="3"/>
      <c r="H155" s="3"/>
      <c r="I155" s="42" cm="1">
        <f t="array" ref="I155">_xlfn.SWITCH(E155,"I","Sub-Junior","II","Sub-Junior", "III","Sub-Junior","IV","Junior","V","Junior",0)</f>
        <v>0</v>
      </c>
      <c r="J155" s="42"/>
      <c r="K155" s="42"/>
      <c r="L155" s="3"/>
      <c r="M155" s="41"/>
      <c r="N155" s="22">
        <f t="shared" si="4"/>
        <v>0</v>
      </c>
      <c r="O155" s="53"/>
    </row>
    <row r="156" spans="2:15" ht="18" customHeight="1" x14ac:dyDescent="0.3">
      <c r="B156" s="16">
        <f t="shared" si="5"/>
        <v>151</v>
      </c>
      <c r="C156" s="50"/>
      <c r="D156" s="2"/>
      <c r="E156" s="3"/>
      <c r="F156" s="3"/>
      <c r="G156" s="3"/>
      <c r="H156" s="3"/>
      <c r="I156" s="42" cm="1">
        <f t="array" ref="I156">_xlfn.SWITCH(E156,"I","Sub-Junior","II","Sub-Junior", "III","Sub-Junior","IV","Junior","V","Junior",0)</f>
        <v>0</v>
      </c>
      <c r="J156" s="42"/>
      <c r="K156" s="42"/>
      <c r="L156" s="3"/>
      <c r="M156" s="41"/>
      <c r="N156" s="22">
        <f t="shared" si="4"/>
        <v>0</v>
      </c>
      <c r="O156" s="53"/>
    </row>
    <row r="157" spans="2:15" ht="18" customHeight="1" x14ac:dyDescent="0.3">
      <c r="B157" s="16">
        <f t="shared" si="5"/>
        <v>152</v>
      </c>
      <c r="C157" s="50"/>
      <c r="D157" s="2"/>
      <c r="E157" s="3"/>
      <c r="F157" s="3"/>
      <c r="G157" s="3"/>
      <c r="H157" s="3"/>
      <c r="I157" s="42" cm="1">
        <f t="array" ref="I157">_xlfn.SWITCH(E157,"I","Sub-Junior","II","Sub-Junior", "III","Sub-Junior","IV","Junior","V","Junior",0)</f>
        <v>0</v>
      </c>
      <c r="J157" s="42"/>
      <c r="K157" s="42"/>
      <c r="L157" s="3"/>
      <c r="M157" s="41"/>
      <c r="N157" s="22">
        <f t="shared" si="4"/>
        <v>0</v>
      </c>
      <c r="O157" s="53"/>
    </row>
    <row r="158" spans="2:15" ht="18" customHeight="1" x14ac:dyDescent="0.3">
      <c r="B158" s="16">
        <f t="shared" si="5"/>
        <v>153</v>
      </c>
      <c r="C158" s="50"/>
      <c r="D158" s="2"/>
      <c r="E158" s="3"/>
      <c r="F158" s="3"/>
      <c r="G158" s="3"/>
      <c r="H158" s="3"/>
      <c r="I158" s="42" cm="1">
        <f t="array" ref="I158">_xlfn.SWITCH(E158,"I","Sub-Junior","II","Sub-Junior", "III","Sub-Junior","IV","Junior","V","Junior",0)</f>
        <v>0</v>
      </c>
      <c r="J158" s="42"/>
      <c r="K158" s="42"/>
      <c r="L158" s="3"/>
      <c r="M158" s="41"/>
      <c r="N158" s="22">
        <f t="shared" si="4"/>
        <v>0</v>
      </c>
      <c r="O158" s="53"/>
    </row>
    <row r="159" spans="2:15" ht="18" customHeight="1" x14ac:dyDescent="0.3">
      <c r="B159" s="16">
        <f t="shared" si="5"/>
        <v>154</v>
      </c>
      <c r="C159" s="50"/>
      <c r="D159" s="2"/>
      <c r="E159" s="3"/>
      <c r="F159" s="3"/>
      <c r="G159" s="3"/>
      <c r="H159" s="3"/>
      <c r="I159" s="42" cm="1">
        <f t="array" ref="I159">_xlfn.SWITCH(E159,"I","Sub-Junior","II","Sub-Junior", "III","Sub-Junior","IV","Junior","V","Junior",0)</f>
        <v>0</v>
      </c>
      <c r="J159" s="42"/>
      <c r="K159" s="42"/>
      <c r="L159" s="3"/>
      <c r="M159" s="41"/>
      <c r="N159" s="22">
        <f t="shared" si="4"/>
        <v>0</v>
      </c>
      <c r="O159" s="53"/>
    </row>
    <row r="160" spans="2:15" ht="18" customHeight="1" x14ac:dyDescent="0.3">
      <c r="B160" s="16">
        <f t="shared" si="5"/>
        <v>155</v>
      </c>
      <c r="C160" s="50"/>
      <c r="D160" s="2"/>
      <c r="E160" s="3"/>
      <c r="F160" s="3"/>
      <c r="G160" s="3"/>
      <c r="H160" s="3"/>
      <c r="I160" s="42" cm="1">
        <f t="array" ref="I160">_xlfn.SWITCH(E160,"I","Sub-Junior","II","Sub-Junior", "III","Sub-Junior","IV","Junior","V","Junior",0)</f>
        <v>0</v>
      </c>
      <c r="J160" s="42"/>
      <c r="K160" s="42"/>
      <c r="L160" s="3"/>
      <c r="M160" s="41"/>
      <c r="N160" s="22">
        <f t="shared" si="4"/>
        <v>0</v>
      </c>
      <c r="O160" s="53"/>
    </row>
    <row r="161" spans="2:15" ht="18" customHeight="1" x14ac:dyDescent="0.3">
      <c r="B161" s="16">
        <f t="shared" si="5"/>
        <v>156</v>
      </c>
      <c r="C161" s="50"/>
      <c r="D161" s="2"/>
      <c r="E161" s="3"/>
      <c r="F161" s="3"/>
      <c r="G161" s="3"/>
      <c r="H161" s="3"/>
      <c r="I161" s="42" cm="1">
        <f t="array" ref="I161">_xlfn.SWITCH(E161,"I","Sub-Junior","II","Sub-Junior", "III","Sub-Junior","IV","Junior","V","Junior",0)</f>
        <v>0</v>
      </c>
      <c r="J161" s="42"/>
      <c r="K161" s="42"/>
      <c r="L161" s="3"/>
      <c r="M161" s="41"/>
      <c r="N161" s="22">
        <f t="shared" si="4"/>
        <v>0</v>
      </c>
      <c r="O161" s="53"/>
    </row>
    <row r="162" spans="2:15" ht="18" customHeight="1" x14ac:dyDescent="0.3">
      <c r="B162" s="16">
        <f t="shared" si="5"/>
        <v>157</v>
      </c>
      <c r="C162" s="50"/>
      <c r="D162" s="2"/>
      <c r="E162" s="3"/>
      <c r="F162" s="3"/>
      <c r="G162" s="3"/>
      <c r="H162" s="3"/>
      <c r="I162" s="42" cm="1">
        <f t="array" ref="I162">_xlfn.SWITCH(E162,"I","Sub-Junior","II","Sub-Junior", "III","Sub-Junior","IV","Junior","V","Junior",0)</f>
        <v>0</v>
      </c>
      <c r="J162" s="42"/>
      <c r="K162" s="42"/>
      <c r="L162" s="3"/>
      <c r="M162" s="41"/>
      <c r="N162" s="22">
        <f t="shared" si="4"/>
        <v>0</v>
      </c>
      <c r="O162" s="53"/>
    </row>
    <row r="163" spans="2:15" ht="18" customHeight="1" x14ac:dyDescent="0.3">
      <c r="B163" s="16">
        <f t="shared" si="5"/>
        <v>158</v>
      </c>
      <c r="C163" s="50"/>
      <c r="D163" s="2"/>
      <c r="E163" s="3"/>
      <c r="F163" s="3"/>
      <c r="G163" s="3"/>
      <c r="H163" s="3"/>
      <c r="I163" s="42" cm="1">
        <f t="array" ref="I163">_xlfn.SWITCH(E163,"I","Sub-Junior","II","Sub-Junior", "III","Sub-Junior","IV","Junior","V","Junior",0)</f>
        <v>0</v>
      </c>
      <c r="J163" s="42"/>
      <c r="K163" s="42"/>
      <c r="L163" s="3"/>
      <c r="M163" s="41"/>
      <c r="N163" s="22">
        <f t="shared" si="4"/>
        <v>0</v>
      </c>
      <c r="O163" s="53"/>
    </row>
    <row r="164" spans="2:15" ht="18" customHeight="1" x14ac:dyDescent="0.3">
      <c r="B164" s="16">
        <f t="shared" si="5"/>
        <v>159</v>
      </c>
      <c r="C164" s="50"/>
      <c r="D164" s="2"/>
      <c r="E164" s="3"/>
      <c r="F164" s="3"/>
      <c r="G164" s="3"/>
      <c r="H164" s="3"/>
      <c r="I164" s="42" cm="1">
        <f t="array" ref="I164">_xlfn.SWITCH(E164,"I","Sub-Junior","II","Sub-Junior", "III","Sub-Junior","IV","Junior","V","Junior",0)</f>
        <v>0</v>
      </c>
      <c r="J164" s="42"/>
      <c r="K164" s="42"/>
      <c r="L164" s="3"/>
      <c r="M164" s="41"/>
      <c r="N164" s="22">
        <f t="shared" si="4"/>
        <v>0</v>
      </c>
      <c r="O164" s="53"/>
    </row>
    <row r="165" spans="2:15" ht="18" customHeight="1" x14ac:dyDescent="0.3">
      <c r="B165" s="16">
        <f t="shared" si="5"/>
        <v>160</v>
      </c>
      <c r="C165" s="50"/>
      <c r="D165" s="2"/>
      <c r="E165" s="3"/>
      <c r="F165" s="3"/>
      <c r="G165" s="3"/>
      <c r="H165" s="3"/>
      <c r="I165" s="42" cm="1">
        <f t="array" ref="I165">_xlfn.SWITCH(E165,"I","Sub-Junior","II","Sub-Junior", "III","Sub-Junior","IV","Junior","V","Junior",0)</f>
        <v>0</v>
      </c>
      <c r="J165" s="42"/>
      <c r="K165" s="42"/>
      <c r="L165" s="3"/>
      <c r="M165" s="41"/>
      <c r="N165" s="22">
        <f t="shared" si="4"/>
        <v>0</v>
      </c>
      <c r="O165" s="53"/>
    </row>
    <row r="166" spans="2:15" ht="18" customHeight="1" x14ac:dyDescent="0.3">
      <c r="B166" s="16">
        <f t="shared" si="5"/>
        <v>161</v>
      </c>
      <c r="C166" s="50"/>
      <c r="D166" s="2"/>
      <c r="E166" s="3"/>
      <c r="F166" s="3"/>
      <c r="G166" s="3"/>
      <c r="H166" s="3"/>
      <c r="I166" s="42" cm="1">
        <f t="array" ref="I166">_xlfn.SWITCH(E166,"I","Sub-Junior","II","Sub-Junior", "III","Sub-Junior","IV","Junior","V","Junior",0)</f>
        <v>0</v>
      </c>
      <c r="J166" s="42"/>
      <c r="K166" s="42"/>
      <c r="L166" s="3"/>
      <c r="M166" s="41"/>
      <c r="N166" s="22">
        <f t="shared" si="4"/>
        <v>0</v>
      </c>
      <c r="O166" s="53"/>
    </row>
    <row r="167" spans="2:15" ht="18" customHeight="1" x14ac:dyDescent="0.3">
      <c r="B167" s="16">
        <f t="shared" si="5"/>
        <v>162</v>
      </c>
      <c r="C167" s="50"/>
      <c r="D167" s="2"/>
      <c r="E167" s="3"/>
      <c r="F167" s="3"/>
      <c r="G167" s="3"/>
      <c r="H167" s="3"/>
      <c r="I167" s="42" cm="1">
        <f t="array" ref="I167">_xlfn.SWITCH(E167,"I","Sub-Junior","II","Sub-Junior", "III","Sub-Junior","IV","Junior","V","Junior",0)</f>
        <v>0</v>
      </c>
      <c r="J167" s="42"/>
      <c r="K167" s="42"/>
      <c r="L167" s="3"/>
      <c r="M167" s="41"/>
      <c r="N167" s="22">
        <f t="shared" si="4"/>
        <v>0</v>
      </c>
      <c r="O167" s="53"/>
    </row>
    <row r="168" spans="2:15" ht="18" customHeight="1" x14ac:dyDescent="0.3">
      <c r="B168" s="16">
        <f t="shared" si="5"/>
        <v>163</v>
      </c>
      <c r="C168" s="50"/>
      <c r="D168" s="2"/>
      <c r="E168" s="3"/>
      <c r="F168" s="3"/>
      <c r="G168" s="3"/>
      <c r="H168" s="3"/>
      <c r="I168" s="42" cm="1">
        <f t="array" ref="I168">_xlfn.SWITCH(E168,"I","Sub-Junior","II","Sub-Junior", "III","Sub-Junior","IV","Junior","V","Junior",0)</f>
        <v>0</v>
      </c>
      <c r="J168" s="42"/>
      <c r="K168" s="42"/>
      <c r="L168" s="3"/>
      <c r="M168" s="41"/>
      <c r="N168" s="22">
        <f t="shared" si="4"/>
        <v>0</v>
      </c>
      <c r="O168" s="53"/>
    </row>
    <row r="169" spans="2:15" ht="18" customHeight="1" x14ac:dyDescent="0.3">
      <c r="B169" s="16">
        <f t="shared" si="5"/>
        <v>164</v>
      </c>
      <c r="C169" s="50"/>
      <c r="D169" s="2"/>
      <c r="E169" s="3"/>
      <c r="F169" s="3"/>
      <c r="G169" s="3"/>
      <c r="H169" s="3"/>
      <c r="I169" s="42" cm="1">
        <f t="array" ref="I169">_xlfn.SWITCH(E169,"I","Sub-Junior","II","Sub-Junior", "III","Sub-Junior","IV","Junior","V","Junior",0)</f>
        <v>0</v>
      </c>
      <c r="J169" s="42"/>
      <c r="K169" s="42"/>
      <c r="L169" s="3"/>
      <c r="M169" s="41"/>
      <c r="N169" s="22">
        <f t="shared" si="4"/>
        <v>0</v>
      </c>
      <c r="O169" s="53"/>
    </row>
    <row r="170" spans="2:15" ht="18" customHeight="1" x14ac:dyDescent="0.3">
      <c r="B170" s="16">
        <f t="shared" si="5"/>
        <v>165</v>
      </c>
      <c r="C170" s="50"/>
      <c r="D170" s="2"/>
      <c r="E170" s="3"/>
      <c r="F170" s="3"/>
      <c r="G170" s="3"/>
      <c r="H170" s="3"/>
      <c r="I170" s="42" cm="1">
        <f t="array" ref="I170">_xlfn.SWITCH(E170,"I","Sub-Junior","II","Sub-Junior", "III","Sub-Junior","IV","Junior","V","Junior",0)</f>
        <v>0</v>
      </c>
      <c r="J170" s="42"/>
      <c r="K170" s="42"/>
      <c r="L170" s="3"/>
      <c r="M170" s="41"/>
      <c r="N170" s="22">
        <f t="shared" si="4"/>
        <v>0</v>
      </c>
      <c r="O170" s="53"/>
    </row>
    <row r="171" spans="2:15" ht="18" customHeight="1" x14ac:dyDescent="0.3">
      <c r="B171" s="16">
        <f t="shared" si="5"/>
        <v>166</v>
      </c>
      <c r="C171" s="50"/>
      <c r="D171" s="2"/>
      <c r="E171" s="3"/>
      <c r="F171" s="3"/>
      <c r="G171" s="3"/>
      <c r="H171" s="3"/>
      <c r="I171" s="42" cm="1">
        <f t="array" ref="I171">_xlfn.SWITCH(E171,"I","Sub-Junior","II","Sub-Junior", "III","Sub-Junior","IV","Junior","V","Junior",0)</f>
        <v>0</v>
      </c>
      <c r="J171" s="42"/>
      <c r="K171" s="42"/>
      <c r="L171" s="3"/>
      <c r="M171" s="41"/>
      <c r="N171" s="22">
        <f t="shared" si="4"/>
        <v>0</v>
      </c>
      <c r="O171" s="53"/>
    </row>
    <row r="172" spans="2:15" ht="18" customHeight="1" x14ac:dyDescent="0.3">
      <c r="B172" s="16">
        <f t="shared" si="5"/>
        <v>167</v>
      </c>
      <c r="C172" s="50"/>
      <c r="D172" s="2"/>
      <c r="E172" s="3"/>
      <c r="F172" s="3"/>
      <c r="G172" s="3"/>
      <c r="H172" s="3"/>
      <c r="I172" s="42" cm="1">
        <f t="array" ref="I172">_xlfn.SWITCH(E172,"I","Sub-Junior","II","Sub-Junior", "III","Sub-Junior","IV","Junior","V","Junior",0)</f>
        <v>0</v>
      </c>
      <c r="J172" s="42"/>
      <c r="K172" s="42"/>
      <c r="L172" s="3"/>
      <c r="M172" s="41"/>
      <c r="N172" s="22">
        <f t="shared" si="4"/>
        <v>0</v>
      </c>
      <c r="O172" s="53"/>
    </row>
    <row r="173" spans="2:15" ht="18" customHeight="1" x14ac:dyDescent="0.3">
      <c r="B173" s="16">
        <f t="shared" si="5"/>
        <v>168</v>
      </c>
      <c r="C173" s="50"/>
      <c r="D173" s="2"/>
      <c r="E173" s="3"/>
      <c r="F173" s="3"/>
      <c r="G173" s="3"/>
      <c r="H173" s="3"/>
      <c r="I173" s="42" cm="1">
        <f t="array" ref="I173">_xlfn.SWITCH(E173,"I","Sub-Junior","II","Sub-Junior", "III","Sub-Junior","IV","Junior","V","Junior",0)</f>
        <v>0</v>
      </c>
      <c r="J173" s="42"/>
      <c r="K173" s="42"/>
      <c r="L173" s="3"/>
      <c r="M173" s="41"/>
      <c r="N173" s="22">
        <f t="shared" si="4"/>
        <v>0</v>
      </c>
      <c r="O173" s="53"/>
    </row>
    <row r="174" spans="2:15" ht="18" customHeight="1" x14ac:dyDescent="0.3">
      <c r="B174" s="16">
        <f t="shared" si="5"/>
        <v>169</v>
      </c>
      <c r="C174" s="50"/>
      <c r="D174" s="2"/>
      <c r="E174" s="3"/>
      <c r="F174" s="3"/>
      <c r="G174" s="3"/>
      <c r="H174" s="3"/>
      <c r="I174" s="42" cm="1">
        <f t="array" ref="I174">_xlfn.SWITCH(E174,"I","Sub-Junior","II","Sub-Junior", "III","Sub-Junior","IV","Junior","V","Junior",0)</f>
        <v>0</v>
      </c>
      <c r="J174" s="42"/>
      <c r="K174" s="42"/>
      <c r="L174" s="3"/>
      <c r="M174" s="41"/>
      <c r="N174" s="22">
        <f t="shared" si="4"/>
        <v>0</v>
      </c>
      <c r="O174" s="53"/>
    </row>
    <row r="175" spans="2:15" ht="18" customHeight="1" x14ac:dyDescent="0.3">
      <c r="B175" s="16">
        <f t="shared" si="5"/>
        <v>170</v>
      </c>
      <c r="C175" s="50"/>
      <c r="D175" s="2"/>
      <c r="E175" s="3"/>
      <c r="F175" s="3"/>
      <c r="G175" s="3"/>
      <c r="H175" s="3"/>
      <c r="I175" s="42" cm="1">
        <f t="array" ref="I175">_xlfn.SWITCH(E175,"I","Sub-Junior","II","Sub-Junior", "III","Sub-Junior","IV","Junior","V","Junior",0)</f>
        <v>0</v>
      </c>
      <c r="J175" s="42"/>
      <c r="K175" s="42"/>
      <c r="L175" s="3"/>
      <c r="M175" s="41"/>
      <c r="N175" s="22">
        <f t="shared" si="4"/>
        <v>0</v>
      </c>
      <c r="O175" s="53"/>
    </row>
    <row r="176" spans="2:15" ht="18" customHeight="1" x14ac:dyDescent="0.3">
      <c r="B176" s="16">
        <f t="shared" si="5"/>
        <v>171</v>
      </c>
      <c r="C176" s="50"/>
      <c r="D176" s="2"/>
      <c r="E176" s="3"/>
      <c r="F176" s="3"/>
      <c r="G176" s="3"/>
      <c r="H176" s="3"/>
      <c r="I176" s="42" cm="1">
        <f t="array" ref="I176">_xlfn.SWITCH(E176,"I","Sub-Junior","II","Sub-Junior", "III","Sub-Junior","IV","Junior","V","Junior",0)</f>
        <v>0</v>
      </c>
      <c r="J176" s="42"/>
      <c r="K176" s="42"/>
      <c r="L176" s="3"/>
      <c r="M176" s="41"/>
      <c r="N176" s="22">
        <f t="shared" si="4"/>
        <v>0</v>
      </c>
      <c r="O176" s="53"/>
    </row>
    <row r="177" spans="2:15" ht="18" customHeight="1" x14ac:dyDescent="0.3">
      <c r="B177" s="16">
        <f t="shared" si="5"/>
        <v>172</v>
      </c>
      <c r="C177" s="50"/>
      <c r="D177" s="2"/>
      <c r="E177" s="3"/>
      <c r="F177" s="3"/>
      <c r="G177" s="3"/>
      <c r="H177" s="3"/>
      <c r="I177" s="42" cm="1">
        <f t="array" ref="I177">_xlfn.SWITCH(E177,"I","Sub-Junior","II","Sub-Junior", "III","Sub-Junior","IV","Junior","V","Junior",0)</f>
        <v>0</v>
      </c>
      <c r="J177" s="42"/>
      <c r="K177" s="42"/>
      <c r="L177" s="3"/>
      <c r="M177" s="41"/>
      <c r="N177" s="22">
        <f t="shared" si="4"/>
        <v>0</v>
      </c>
      <c r="O177" s="53"/>
    </row>
    <row r="178" spans="2:15" ht="18" customHeight="1" x14ac:dyDescent="0.3">
      <c r="B178" s="16">
        <f t="shared" si="5"/>
        <v>173</v>
      </c>
      <c r="C178" s="50"/>
      <c r="D178" s="2"/>
      <c r="E178" s="3"/>
      <c r="F178" s="3"/>
      <c r="G178" s="3"/>
      <c r="H178" s="3"/>
      <c r="I178" s="42" cm="1">
        <f t="array" ref="I178">_xlfn.SWITCH(E178,"I","Sub-Junior","II","Sub-Junior", "III","Sub-Junior","IV","Junior","V","Junior",0)</f>
        <v>0</v>
      </c>
      <c r="J178" s="42"/>
      <c r="K178" s="42"/>
      <c r="L178" s="3"/>
      <c r="M178" s="41"/>
      <c r="N178" s="22">
        <f t="shared" si="4"/>
        <v>0</v>
      </c>
      <c r="O178" s="53"/>
    </row>
    <row r="179" spans="2:15" ht="18" customHeight="1" x14ac:dyDescent="0.3">
      <c r="B179" s="16">
        <f t="shared" si="5"/>
        <v>174</v>
      </c>
      <c r="C179" s="50"/>
      <c r="D179" s="2"/>
      <c r="E179" s="3"/>
      <c r="F179" s="3"/>
      <c r="G179" s="3"/>
      <c r="H179" s="3"/>
      <c r="I179" s="42" cm="1">
        <f t="array" ref="I179">_xlfn.SWITCH(E179,"I","Sub-Junior","II","Sub-Junior", "III","Sub-Junior","IV","Junior","V","Junior",0)</f>
        <v>0</v>
      </c>
      <c r="J179" s="42"/>
      <c r="K179" s="42"/>
      <c r="L179" s="3"/>
      <c r="M179" s="41"/>
      <c r="N179" s="22">
        <f t="shared" si="4"/>
        <v>0</v>
      </c>
      <c r="O179" s="53"/>
    </row>
    <row r="180" spans="2:15" ht="18" customHeight="1" x14ac:dyDescent="0.3">
      <c r="B180" s="16">
        <f t="shared" si="5"/>
        <v>175</v>
      </c>
      <c r="C180" s="50"/>
      <c r="D180" s="2"/>
      <c r="E180" s="3"/>
      <c r="F180" s="3"/>
      <c r="G180" s="3"/>
      <c r="H180" s="3"/>
      <c r="I180" s="42" cm="1">
        <f t="array" ref="I180">_xlfn.SWITCH(E180,"I","Sub-Junior","II","Sub-Junior", "III","Sub-Junior","IV","Junior","V","Junior",0)</f>
        <v>0</v>
      </c>
      <c r="J180" s="42"/>
      <c r="K180" s="42"/>
      <c r="L180" s="3"/>
      <c r="M180" s="41"/>
      <c r="N180" s="22">
        <f t="shared" si="4"/>
        <v>0</v>
      </c>
      <c r="O180" s="53"/>
    </row>
    <row r="181" spans="2:15" ht="18" customHeight="1" x14ac:dyDescent="0.3">
      <c r="B181" s="16">
        <f t="shared" si="5"/>
        <v>176</v>
      </c>
      <c r="C181" s="50"/>
      <c r="D181" s="2"/>
      <c r="E181" s="3"/>
      <c r="F181" s="3"/>
      <c r="G181" s="3"/>
      <c r="H181" s="3"/>
      <c r="I181" s="42" cm="1">
        <f t="array" ref="I181">_xlfn.SWITCH(E181,"I","Sub-Junior","II","Sub-Junior", "III","Sub-Junior","IV","Junior","V","Junior",0)</f>
        <v>0</v>
      </c>
      <c r="J181" s="42"/>
      <c r="K181" s="42"/>
      <c r="L181" s="3"/>
      <c r="M181" s="41"/>
      <c r="N181" s="22">
        <f t="shared" si="4"/>
        <v>0</v>
      </c>
      <c r="O181" s="53"/>
    </row>
    <row r="182" spans="2:15" ht="18" customHeight="1" x14ac:dyDescent="0.3">
      <c r="B182" s="16">
        <f t="shared" si="5"/>
        <v>177</v>
      </c>
      <c r="C182" s="50"/>
      <c r="D182" s="2"/>
      <c r="E182" s="3"/>
      <c r="F182" s="3"/>
      <c r="G182" s="3"/>
      <c r="H182" s="3"/>
      <c r="I182" s="42" cm="1">
        <f t="array" ref="I182">_xlfn.SWITCH(E182,"I","Sub-Junior","II","Sub-Junior", "III","Sub-Junior","IV","Junior","V","Junior",0)</f>
        <v>0</v>
      </c>
      <c r="J182" s="42"/>
      <c r="K182" s="42"/>
      <c r="L182" s="3"/>
      <c r="M182" s="41"/>
      <c r="N182" s="22">
        <f t="shared" si="4"/>
        <v>0</v>
      </c>
      <c r="O182" s="53"/>
    </row>
    <row r="183" spans="2:15" ht="18" customHeight="1" x14ac:dyDescent="0.3">
      <c r="B183" s="16">
        <f t="shared" si="5"/>
        <v>178</v>
      </c>
      <c r="C183" s="50"/>
      <c r="D183" s="2"/>
      <c r="E183" s="3"/>
      <c r="F183" s="3"/>
      <c r="G183" s="3"/>
      <c r="H183" s="3"/>
      <c r="I183" s="42" cm="1">
        <f t="array" ref="I183">_xlfn.SWITCH(E183,"I","Sub-Junior","II","Sub-Junior", "III","Sub-Junior","IV","Junior","V","Junior",0)</f>
        <v>0</v>
      </c>
      <c r="J183" s="42"/>
      <c r="K183" s="42"/>
      <c r="L183" s="3"/>
      <c r="M183" s="41"/>
      <c r="N183" s="22">
        <f t="shared" si="4"/>
        <v>0</v>
      </c>
      <c r="O183" s="53"/>
    </row>
    <row r="184" spans="2:15" ht="18" customHeight="1" x14ac:dyDescent="0.3">
      <c r="B184" s="16">
        <f t="shared" si="5"/>
        <v>179</v>
      </c>
      <c r="C184" s="50"/>
      <c r="D184" s="2"/>
      <c r="E184" s="3"/>
      <c r="F184" s="3"/>
      <c r="G184" s="3"/>
      <c r="H184" s="3"/>
      <c r="I184" s="42" cm="1">
        <f t="array" ref="I184">_xlfn.SWITCH(E184,"I","Sub-Junior","II","Sub-Junior", "III","Sub-Junior","IV","Junior","V","Junior",0)</f>
        <v>0</v>
      </c>
      <c r="J184" s="42"/>
      <c r="K184" s="42"/>
      <c r="L184" s="3"/>
      <c r="M184" s="41"/>
      <c r="N184" s="22">
        <f t="shared" si="4"/>
        <v>0</v>
      </c>
      <c r="O184" s="53"/>
    </row>
    <row r="185" spans="2:15" ht="18" customHeight="1" x14ac:dyDescent="0.3">
      <c r="B185" s="16">
        <f t="shared" si="5"/>
        <v>180</v>
      </c>
      <c r="C185" s="50"/>
      <c r="D185" s="2"/>
      <c r="E185" s="3"/>
      <c r="F185" s="3"/>
      <c r="G185" s="3"/>
      <c r="H185" s="3"/>
      <c r="I185" s="42" cm="1">
        <f t="array" ref="I185">_xlfn.SWITCH(E185,"I","Sub-Junior","II","Sub-Junior", "III","Sub-Junior","IV","Junior","V","Junior",0)</f>
        <v>0</v>
      </c>
      <c r="J185" s="42"/>
      <c r="K185" s="42"/>
      <c r="L185" s="3"/>
      <c r="M185" s="41"/>
      <c r="N185" s="22">
        <f t="shared" si="4"/>
        <v>0</v>
      </c>
      <c r="O185" s="53"/>
    </row>
    <row r="186" spans="2:15" ht="18" customHeight="1" x14ac:dyDescent="0.3">
      <c r="B186" s="16">
        <f t="shared" si="5"/>
        <v>181</v>
      </c>
      <c r="C186" s="50"/>
      <c r="D186" s="2"/>
      <c r="E186" s="3"/>
      <c r="F186" s="3"/>
      <c r="G186" s="3"/>
      <c r="H186" s="3"/>
      <c r="I186" s="42" cm="1">
        <f t="array" ref="I186">_xlfn.SWITCH(E186,"I","Sub-Junior","II","Sub-Junior", "III","Sub-Junior","IV","Junior","V","Junior",0)</f>
        <v>0</v>
      </c>
      <c r="J186" s="42"/>
      <c r="K186" s="42"/>
      <c r="L186" s="3"/>
      <c r="M186" s="41"/>
      <c r="N186" s="22">
        <f t="shared" si="4"/>
        <v>0</v>
      </c>
      <c r="O186" s="53"/>
    </row>
    <row r="187" spans="2:15" ht="18" customHeight="1" x14ac:dyDescent="0.3">
      <c r="B187" s="16">
        <f t="shared" si="5"/>
        <v>182</v>
      </c>
      <c r="C187" s="50"/>
      <c r="D187" s="2"/>
      <c r="E187" s="3"/>
      <c r="F187" s="3"/>
      <c r="G187" s="3"/>
      <c r="H187" s="3"/>
      <c r="I187" s="42" cm="1">
        <f t="array" ref="I187">_xlfn.SWITCH(E187,"I","Sub-Junior","II","Sub-Junior", "III","Sub-Junior","IV","Junior","V","Junior",0)</f>
        <v>0</v>
      </c>
      <c r="J187" s="42"/>
      <c r="K187" s="42"/>
      <c r="L187" s="3"/>
      <c r="M187" s="41"/>
      <c r="N187" s="22">
        <f t="shared" si="4"/>
        <v>0</v>
      </c>
      <c r="O187" s="53"/>
    </row>
    <row r="188" spans="2:15" ht="18" customHeight="1" x14ac:dyDescent="0.3">
      <c r="B188" s="16">
        <f t="shared" si="5"/>
        <v>183</v>
      </c>
      <c r="C188" s="50"/>
      <c r="D188" s="2"/>
      <c r="E188" s="3"/>
      <c r="F188" s="3"/>
      <c r="G188" s="3"/>
      <c r="H188" s="3"/>
      <c r="I188" s="42" cm="1">
        <f t="array" ref="I188">_xlfn.SWITCH(E188,"I","Sub-Junior","II","Sub-Junior", "III","Sub-Junior","IV","Junior","V","Junior",0)</f>
        <v>0</v>
      </c>
      <c r="J188" s="42"/>
      <c r="K188" s="42"/>
      <c r="L188" s="3"/>
      <c r="M188" s="41"/>
      <c r="N188" s="22">
        <f t="shared" si="4"/>
        <v>0</v>
      </c>
      <c r="O188" s="53"/>
    </row>
    <row r="189" spans="2:15" ht="18" customHeight="1" x14ac:dyDescent="0.3">
      <c r="B189" s="16">
        <f t="shared" si="5"/>
        <v>184</v>
      </c>
      <c r="C189" s="50"/>
      <c r="D189" s="2"/>
      <c r="E189" s="3"/>
      <c r="F189" s="3"/>
      <c r="G189" s="3"/>
      <c r="H189" s="3"/>
      <c r="I189" s="42" cm="1">
        <f t="array" ref="I189">_xlfn.SWITCH(E189,"I","Sub-Junior","II","Sub-Junior", "III","Sub-Junior","IV","Junior","V","Junior",0)</f>
        <v>0</v>
      </c>
      <c r="J189" s="42"/>
      <c r="K189" s="42"/>
      <c r="L189" s="3"/>
      <c r="M189" s="41"/>
      <c r="N189" s="22">
        <f t="shared" si="4"/>
        <v>0</v>
      </c>
      <c r="O189" s="53"/>
    </row>
    <row r="190" spans="2:15" ht="18" customHeight="1" x14ac:dyDescent="0.3">
      <c r="B190" s="16">
        <f t="shared" si="5"/>
        <v>185</v>
      </c>
      <c r="C190" s="50"/>
      <c r="D190" s="2"/>
      <c r="E190" s="3"/>
      <c r="F190" s="3"/>
      <c r="G190" s="3"/>
      <c r="H190" s="3"/>
      <c r="I190" s="42" cm="1">
        <f t="array" ref="I190">_xlfn.SWITCH(E190,"I","Sub-Junior","II","Sub-Junior", "III","Sub-Junior","IV","Junior","V","Junior",0)</f>
        <v>0</v>
      </c>
      <c r="J190" s="42"/>
      <c r="K190" s="42"/>
      <c r="L190" s="3"/>
      <c r="M190" s="41"/>
      <c r="N190" s="22">
        <f t="shared" si="4"/>
        <v>0</v>
      </c>
      <c r="O190" s="53"/>
    </row>
    <row r="191" spans="2:15" ht="18" customHeight="1" x14ac:dyDescent="0.3">
      <c r="B191" s="16">
        <f t="shared" si="5"/>
        <v>186</v>
      </c>
      <c r="C191" s="50"/>
      <c r="D191" s="2"/>
      <c r="E191" s="3"/>
      <c r="F191" s="3"/>
      <c r="G191" s="3"/>
      <c r="H191" s="3"/>
      <c r="I191" s="42" cm="1">
        <f t="array" ref="I191">_xlfn.SWITCH(E191,"I","Sub-Junior","II","Sub-Junior", "III","Sub-Junior","IV","Junior","V","Junior",0)</f>
        <v>0</v>
      </c>
      <c r="J191" s="42"/>
      <c r="K191" s="42"/>
      <c r="L191" s="3"/>
      <c r="M191" s="41"/>
      <c r="N191" s="22">
        <f t="shared" si="4"/>
        <v>0</v>
      </c>
      <c r="O191" s="53"/>
    </row>
    <row r="192" spans="2:15" ht="18" customHeight="1" x14ac:dyDescent="0.3">
      <c r="B192" s="16">
        <f t="shared" si="5"/>
        <v>187</v>
      </c>
      <c r="C192" s="50"/>
      <c r="D192" s="2"/>
      <c r="E192" s="3"/>
      <c r="F192" s="3"/>
      <c r="G192" s="3"/>
      <c r="H192" s="3"/>
      <c r="I192" s="42" cm="1">
        <f t="array" ref="I192">_xlfn.SWITCH(E192,"I","Sub-Junior","II","Sub-Junior", "III","Sub-Junior","IV","Junior","V","Junior",0)</f>
        <v>0</v>
      </c>
      <c r="J192" s="42"/>
      <c r="K192" s="42"/>
      <c r="L192" s="3"/>
      <c r="M192" s="41"/>
      <c r="N192" s="22">
        <f t="shared" si="4"/>
        <v>0</v>
      </c>
      <c r="O192" s="53"/>
    </row>
    <row r="193" spans="2:15" ht="18" customHeight="1" x14ac:dyDescent="0.3">
      <c r="B193" s="16">
        <f t="shared" si="5"/>
        <v>188</v>
      </c>
      <c r="C193" s="50"/>
      <c r="D193" s="2"/>
      <c r="E193" s="3"/>
      <c r="F193" s="3"/>
      <c r="G193" s="3"/>
      <c r="H193" s="3"/>
      <c r="I193" s="42" cm="1">
        <f t="array" ref="I193">_xlfn.SWITCH(E193,"I","Sub-Junior","II","Sub-Junior", "III","Sub-Junior","IV","Junior","V","Junior",0)</f>
        <v>0</v>
      </c>
      <c r="J193" s="42"/>
      <c r="K193" s="42"/>
      <c r="L193" s="3"/>
      <c r="M193" s="41"/>
      <c r="N193" s="22">
        <f t="shared" si="4"/>
        <v>0</v>
      </c>
      <c r="O193" s="53"/>
    </row>
    <row r="194" spans="2:15" ht="18" customHeight="1" x14ac:dyDescent="0.3">
      <c r="B194" s="16">
        <f t="shared" si="5"/>
        <v>189</v>
      </c>
      <c r="C194" s="50"/>
      <c r="D194" s="2"/>
      <c r="E194" s="3"/>
      <c r="F194" s="3"/>
      <c r="G194" s="3"/>
      <c r="H194" s="3"/>
      <c r="I194" s="42" cm="1">
        <f t="array" ref="I194">_xlfn.SWITCH(E194,"I","Sub-Junior","II","Sub-Junior", "III","Sub-Junior","IV","Junior","V","Junior",0)</f>
        <v>0</v>
      </c>
      <c r="J194" s="42"/>
      <c r="K194" s="42"/>
      <c r="L194" s="3"/>
      <c r="M194" s="41"/>
      <c r="N194" s="22">
        <f t="shared" si="4"/>
        <v>0</v>
      </c>
      <c r="O194" s="53"/>
    </row>
    <row r="195" spans="2:15" ht="18" customHeight="1" x14ac:dyDescent="0.3">
      <c r="B195" s="16">
        <f t="shared" si="5"/>
        <v>190</v>
      </c>
      <c r="C195" s="50"/>
      <c r="D195" s="2"/>
      <c r="E195" s="3"/>
      <c r="F195" s="3"/>
      <c r="G195" s="3"/>
      <c r="H195" s="3"/>
      <c r="I195" s="42" cm="1">
        <f t="array" ref="I195">_xlfn.SWITCH(E195,"I","Sub-Junior","II","Sub-Junior", "III","Sub-Junior","IV","Junior","V","Junior",0)</f>
        <v>0</v>
      </c>
      <c r="J195" s="42"/>
      <c r="K195" s="42"/>
      <c r="L195" s="3"/>
      <c r="M195" s="41"/>
      <c r="N195" s="22">
        <f t="shared" si="4"/>
        <v>0</v>
      </c>
      <c r="O195" s="53"/>
    </row>
    <row r="196" spans="2:15" ht="18" customHeight="1" x14ac:dyDescent="0.3">
      <c r="B196" s="16">
        <f t="shared" si="5"/>
        <v>191</v>
      </c>
      <c r="C196" s="50"/>
      <c r="D196" s="2"/>
      <c r="E196" s="3"/>
      <c r="F196" s="3"/>
      <c r="G196" s="3"/>
      <c r="H196" s="3"/>
      <c r="I196" s="42" cm="1">
        <f t="array" ref="I196">_xlfn.SWITCH(E196,"I","Sub-Junior","II","Sub-Junior", "III","Sub-Junior","IV","Junior","V","Junior",0)</f>
        <v>0</v>
      </c>
      <c r="J196" s="42"/>
      <c r="K196" s="42"/>
      <c r="L196" s="3"/>
      <c r="M196" s="41"/>
      <c r="N196" s="22">
        <f t="shared" si="4"/>
        <v>0</v>
      </c>
      <c r="O196" s="53"/>
    </row>
    <row r="197" spans="2:15" ht="18" customHeight="1" x14ac:dyDescent="0.3">
      <c r="B197" s="16">
        <f t="shared" si="5"/>
        <v>192</v>
      </c>
      <c r="C197" s="50"/>
      <c r="D197" s="2"/>
      <c r="E197" s="3"/>
      <c r="F197" s="3"/>
      <c r="G197" s="3"/>
      <c r="H197" s="3"/>
      <c r="I197" s="42" cm="1">
        <f t="array" ref="I197">_xlfn.SWITCH(E197,"I","Sub-Junior","II","Sub-Junior", "III","Sub-Junior","IV","Junior","V","Junior",0)</f>
        <v>0</v>
      </c>
      <c r="J197" s="42"/>
      <c r="K197" s="42"/>
      <c r="L197" s="3"/>
      <c r="M197" s="41"/>
      <c r="N197" s="22">
        <f t="shared" si="4"/>
        <v>0</v>
      </c>
      <c r="O197" s="53"/>
    </row>
    <row r="198" spans="2:15" ht="18" customHeight="1" x14ac:dyDescent="0.3">
      <c r="B198" s="16">
        <f t="shared" si="5"/>
        <v>193</v>
      </c>
      <c r="C198" s="50"/>
      <c r="D198" s="2"/>
      <c r="E198" s="3"/>
      <c r="F198" s="3"/>
      <c r="G198" s="3"/>
      <c r="H198" s="3"/>
      <c r="I198" s="42" cm="1">
        <f t="array" ref="I198">_xlfn.SWITCH(E198,"I","Sub-Junior","II","Sub-Junior", "III","Sub-Junior","IV","Junior","V","Junior",0)</f>
        <v>0</v>
      </c>
      <c r="J198" s="42"/>
      <c r="K198" s="42"/>
      <c r="L198" s="3"/>
      <c r="M198" s="41"/>
      <c r="N198" s="22">
        <f t="shared" si="4"/>
        <v>0</v>
      </c>
      <c r="O198" s="53"/>
    </row>
    <row r="199" spans="2:15" ht="18" customHeight="1" x14ac:dyDescent="0.3">
      <c r="B199" s="16">
        <f t="shared" si="5"/>
        <v>194</v>
      </c>
      <c r="C199" s="50"/>
      <c r="D199" s="2"/>
      <c r="E199" s="3"/>
      <c r="F199" s="3"/>
      <c r="G199" s="3"/>
      <c r="H199" s="3"/>
      <c r="I199" s="42" cm="1">
        <f t="array" ref="I199">_xlfn.SWITCH(E199,"I","Sub-Junior","II","Sub-Junior", "III","Sub-Junior","IV","Junior","V","Junior",0)</f>
        <v>0</v>
      </c>
      <c r="J199" s="42"/>
      <c r="K199" s="42"/>
      <c r="L199" s="3"/>
      <c r="M199" s="41"/>
      <c r="N199" s="22">
        <f t="shared" ref="N199:N262" si="6">IF(M199="Printed book",230,IF(M199="E book",155,0))</f>
        <v>0</v>
      </c>
      <c r="O199" s="53"/>
    </row>
    <row r="200" spans="2:15" ht="18" customHeight="1" x14ac:dyDescent="0.3">
      <c r="B200" s="16">
        <f t="shared" ref="B200:B263" si="7">B199+1</f>
        <v>195</v>
      </c>
      <c r="C200" s="50"/>
      <c r="D200" s="2"/>
      <c r="E200" s="3"/>
      <c r="F200" s="3"/>
      <c r="G200" s="3"/>
      <c r="H200" s="3"/>
      <c r="I200" s="42" cm="1">
        <f t="array" ref="I200">_xlfn.SWITCH(E200,"I","Sub-Junior","II","Sub-Junior", "III","Sub-Junior","IV","Junior","V","Junior",0)</f>
        <v>0</v>
      </c>
      <c r="J200" s="42"/>
      <c r="K200" s="42"/>
      <c r="L200" s="3"/>
      <c r="M200" s="41"/>
      <c r="N200" s="22">
        <f t="shared" si="6"/>
        <v>0</v>
      </c>
      <c r="O200" s="53"/>
    </row>
    <row r="201" spans="2:15" ht="18" customHeight="1" x14ac:dyDescent="0.3">
      <c r="B201" s="16">
        <f t="shared" si="7"/>
        <v>196</v>
      </c>
      <c r="C201" s="50"/>
      <c r="D201" s="2"/>
      <c r="E201" s="3"/>
      <c r="F201" s="3"/>
      <c r="G201" s="3"/>
      <c r="H201" s="3"/>
      <c r="I201" s="42" cm="1">
        <f t="array" ref="I201">_xlfn.SWITCH(E201,"I","Sub-Junior","II","Sub-Junior", "III","Sub-Junior","IV","Junior","V","Junior",0)</f>
        <v>0</v>
      </c>
      <c r="J201" s="42"/>
      <c r="K201" s="42"/>
      <c r="L201" s="3"/>
      <c r="M201" s="41"/>
      <c r="N201" s="22">
        <f t="shared" si="6"/>
        <v>0</v>
      </c>
      <c r="O201" s="53"/>
    </row>
    <row r="202" spans="2:15" ht="18" customHeight="1" x14ac:dyDescent="0.3">
      <c r="B202" s="16">
        <f t="shared" si="7"/>
        <v>197</v>
      </c>
      <c r="C202" s="50"/>
      <c r="D202" s="2"/>
      <c r="E202" s="3"/>
      <c r="F202" s="3"/>
      <c r="G202" s="3"/>
      <c r="H202" s="3"/>
      <c r="I202" s="42" cm="1">
        <f t="array" ref="I202">_xlfn.SWITCH(E202,"I","Sub-Junior","II","Sub-Junior", "III","Sub-Junior","IV","Junior","V","Junior",0)</f>
        <v>0</v>
      </c>
      <c r="J202" s="42"/>
      <c r="K202" s="42"/>
      <c r="L202" s="3"/>
      <c r="M202" s="41"/>
      <c r="N202" s="22">
        <f t="shared" si="6"/>
        <v>0</v>
      </c>
      <c r="O202" s="53"/>
    </row>
    <row r="203" spans="2:15" ht="18" customHeight="1" x14ac:dyDescent="0.3">
      <c r="B203" s="16">
        <f t="shared" si="7"/>
        <v>198</v>
      </c>
      <c r="C203" s="50"/>
      <c r="D203" s="2"/>
      <c r="E203" s="3"/>
      <c r="F203" s="3"/>
      <c r="G203" s="3"/>
      <c r="H203" s="3"/>
      <c r="I203" s="42" cm="1">
        <f t="array" ref="I203">_xlfn.SWITCH(E203,"I","Sub-Junior","II","Sub-Junior", "III","Sub-Junior","IV","Junior","V","Junior",0)</f>
        <v>0</v>
      </c>
      <c r="J203" s="42"/>
      <c r="K203" s="42"/>
      <c r="L203" s="3"/>
      <c r="M203" s="41"/>
      <c r="N203" s="22">
        <f t="shared" si="6"/>
        <v>0</v>
      </c>
      <c r="O203" s="53"/>
    </row>
    <row r="204" spans="2:15" ht="18" customHeight="1" x14ac:dyDescent="0.3">
      <c r="B204" s="16">
        <f t="shared" si="7"/>
        <v>199</v>
      </c>
      <c r="C204" s="50"/>
      <c r="D204" s="2"/>
      <c r="E204" s="3"/>
      <c r="F204" s="3"/>
      <c r="G204" s="3"/>
      <c r="H204" s="3"/>
      <c r="I204" s="42" cm="1">
        <f t="array" ref="I204">_xlfn.SWITCH(E204,"I","Sub-Junior","II","Sub-Junior", "III","Sub-Junior","IV","Junior","V","Junior",0)</f>
        <v>0</v>
      </c>
      <c r="J204" s="42"/>
      <c r="K204" s="42"/>
      <c r="L204" s="3"/>
      <c r="M204" s="41"/>
      <c r="N204" s="22">
        <f t="shared" si="6"/>
        <v>0</v>
      </c>
      <c r="O204" s="53"/>
    </row>
    <row r="205" spans="2:15" ht="18" customHeight="1" x14ac:dyDescent="0.3">
      <c r="B205" s="16">
        <f t="shared" si="7"/>
        <v>200</v>
      </c>
      <c r="C205" s="50"/>
      <c r="D205" s="2"/>
      <c r="E205" s="3"/>
      <c r="F205" s="3"/>
      <c r="G205" s="3"/>
      <c r="H205" s="3"/>
      <c r="I205" s="42" cm="1">
        <f t="array" ref="I205">_xlfn.SWITCH(E205,"I","Sub-Junior","II","Sub-Junior", "III","Sub-Junior","IV","Junior","V","Junior",0)</f>
        <v>0</v>
      </c>
      <c r="J205" s="42"/>
      <c r="K205" s="42"/>
      <c r="L205" s="3"/>
      <c r="M205" s="41"/>
      <c r="N205" s="22">
        <f t="shared" si="6"/>
        <v>0</v>
      </c>
      <c r="O205" s="53"/>
    </row>
    <row r="206" spans="2:15" ht="18" customHeight="1" x14ac:dyDescent="0.3">
      <c r="B206" s="16">
        <f t="shared" si="7"/>
        <v>201</v>
      </c>
      <c r="C206" s="50"/>
      <c r="D206" s="2"/>
      <c r="E206" s="3"/>
      <c r="F206" s="3"/>
      <c r="G206" s="3"/>
      <c r="H206" s="3"/>
      <c r="I206" s="42" cm="1">
        <f t="array" ref="I206">_xlfn.SWITCH(E206,"I","Sub-Junior","II","Sub-Junior", "III","Sub-Junior","IV","Junior","V","Junior",0)</f>
        <v>0</v>
      </c>
      <c r="J206" s="42"/>
      <c r="K206" s="42"/>
      <c r="L206" s="3"/>
      <c r="M206" s="41"/>
      <c r="N206" s="22">
        <f t="shared" si="6"/>
        <v>0</v>
      </c>
      <c r="O206" s="53"/>
    </row>
    <row r="207" spans="2:15" ht="18" customHeight="1" x14ac:dyDescent="0.3">
      <c r="B207" s="16">
        <f t="shared" si="7"/>
        <v>202</v>
      </c>
      <c r="C207" s="50"/>
      <c r="D207" s="2"/>
      <c r="E207" s="3"/>
      <c r="F207" s="3"/>
      <c r="G207" s="3"/>
      <c r="H207" s="3"/>
      <c r="I207" s="42" cm="1">
        <f t="array" ref="I207">_xlfn.SWITCH(E207,"I","Sub-Junior","II","Sub-Junior", "III","Sub-Junior","IV","Junior","V","Junior",0)</f>
        <v>0</v>
      </c>
      <c r="J207" s="42"/>
      <c r="K207" s="42"/>
      <c r="L207" s="3"/>
      <c r="M207" s="41"/>
      <c r="N207" s="22">
        <f t="shared" si="6"/>
        <v>0</v>
      </c>
      <c r="O207" s="53"/>
    </row>
    <row r="208" spans="2:15" ht="18" customHeight="1" x14ac:dyDescent="0.3">
      <c r="B208" s="16">
        <f t="shared" si="7"/>
        <v>203</v>
      </c>
      <c r="C208" s="50"/>
      <c r="D208" s="2"/>
      <c r="E208" s="3"/>
      <c r="F208" s="3"/>
      <c r="G208" s="3"/>
      <c r="H208" s="3"/>
      <c r="I208" s="42" cm="1">
        <f t="array" ref="I208">_xlfn.SWITCH(E208,"I","Sub-Junior","II","Sub-Junior", "III","Sub-Junior","IV","Junior","V","Junior",0)</f>
        <v>0</v>
      </c>
      <c r="J208" s="42"/>
      <c r="K208" s="42"/>
      <c r="L208" s="3"/>
      <c r="M208" s="41"/>
      <c r="N208" s="22">
        <f t="shared" si="6"/>
        <v>0</v>
      </c>
      <c r="O208" s="53"/>
    </row>
    <row r="209" spans="2:15" ht="18" customHeight="1" x14ac:dyDescent="0.3">
      <c r="B209" s="16">
        <f t="shared" si="7"/>
        <v>204</v>
      </c>
      <c r="C209" s="50"/>
      <c r="D209" s="2"/>
      <c r="E209" s="3"/>
      <c r="F209" s="3"/>
      <c r="G209" s="3"/>
      <c r="H209" s="3"/>
      <c r="I209" s="42" cm="1">
        <f t="array" ref="I209">_xlfn.SWITCH(E209,"I","Sub-Junior","II","Sub-Junior", "III","Sub-Junior","IV","Junior","V","Junior",0)</f>
        <v>0</v>
      </c>
      <c r="J209" s="42"/>
      <c r="K209" s="42"/>
      <c r="L209" s="3"/>
      <c r="M209" s="41"/>
      <c r="N209" s="22">
        <f t="shared" si="6"/>
        <v>0</v>
      </c>
      <c r="O209" s="53"/>
    </row>
    <row r="210" spans="2:15" ht="18" customHeight="1" x14ac:dyDescent="0.3">
      <c r="B210" s="16">
        <f t="shared" si="7"/>
        <v>205</v>
      </c>
      <c r="C210" s="50"/>
      <c r="D210" s="2"/>
      <c r="E210" s="3"/>
      <c r="F210" s="3"/>
      <c r="G210" s="3"/>
      <c r="H210" s="3"/>
      <c r="I210" s="42" cm="1">
        <f t="array" ref="I210">_xlfn.SWITCH(E210,"I","Sub-Junior","II","Sub-Junior", "III","Sub-Junior","IV","Junior","V","Junior",0)</f>
        <v>0</v>
      </c>
      <c r="J210" s="42"/>
      <c r="K210" s="42"/>
      <c r="L210" s="3"/>
      <c r="M210" s="41"/>
      <c r="N210" s="22">
        <f t="shared" si="6"/>
        <v>0</v>
      </c>
      <c r="O210" s="53"/>
    </row>
    <row r="211" spans="2:15" ht="18" customHeight="1" x14ac:dyDescent="0.3">
      <c r="B211" s="16">
        <f t="shared" si="7"/>
        <v>206</v>
      </c>
      <c r="C211" s="50"/>
      <c r="D211" s="2"/>
      <c r="E211" s="3"/>
      <c r="F211" s="3"/>
      <c r="G211" s="3"/>
      <c r="H211" s="3"/>
      <c r="I211" s="42" cm="1">
        <f t="array" ref="I211">_xlfn.SWITCH(E211,"I","Sub-Junior","II","Sub-Junior", "III","Sub-Junior","IV","Junior","V","Junior",0)</f>
        <v>0</v>
      </c>
      <c r="J211" s="42"/>
      <c r="K211" s="42"/>
      <c r="L211" s="3"/>
      <c r="M211" s="41"/>
      <c r="N211" s="22">
        <f t="shared" si="6"/>
        <v>0</v>
      </c>
      <c r="O211" s="53"/>
    </row>
    <row r="212" spans="2:15" ht="18" customHeight="1" x14ac:dyDescent="0.3">
      <c r="B212" s="16">
        <f t="shared" si="7"/>
        <v>207</v>
      </c>
      <c r="C212" s="50"/>
      <c r="D212" s="2"/>
      <c r="E212" s="3"/>
      <c r="F212" s="3"/>
      <c r="G212" s="3"/>
      <c r="H212" s="3"/>
      <c r="I212" s="42" cm="1">
        <f t="array" ref="I212">_xlfn.SWITCH(E212,"I","Sub-Junior","II","Sub-Junior", "III","Sub-Junior","IV","Junior","V","Junior",0)</f>
        <v>0</v>
      </c>
      <c r="J212" s="42"/>
      <c r="K212" s="42"/>
      <c r="L212" s="3"/>
      <c r="M212" s="41"/>
      <c r="N212" s="22">
        <f t="shared" si="6"/>
        <v>0</v>
      </c>
      <c r="O212" s="53"/>
    </row>
    <row r="213" spans="2:15" ht="18" customHeight="1" x14ac:dyDescent="0.3">
      <c r="B213" s="16">
        <f t="shared" si="7"/>
        <v>208</v>
      </c>
      <c r="C213" s="50"/>
      <c r="D213" s="2"/>
      <c r="E213" s="3"/>
      <c r="F213" s="3"/>
      <c r="G213" s="3"/>
      <c r="H213" s="3"/>
      <c r="I213" s="42" cm="1">
        <f t="array" ref="I213">_xlfn.SWITCH(E213,"I","Sub-Junior","II","Sub-Junior", "III","Sub-Junior","IV","Junior","V","Junior",0)</f>
        <v>0</v>
      </c>
      <c r="J213" s="42"/>
      <c r="K213" s="42"/>
      <c r="L213" s="3"/>
      <c r="M213" s="41"/>
      <c r="N213" s="22">
        <f t="shared" si="6"/>
        <v>0</v>
      </c>
      <c r="O213" s="53"/>
    </row>
    <row r="214" spans="2:15" ht="18" customHeight="1" x14ac:dyDescent="0.3">
      <c r="B214" s="16">
        <f t="shared" si="7"/>
        <v>209</v>
      </c>
      <c r="C214" s="50"/>
      <c r="D214" s="2"/>
      <c r="E214" s="3"/>
      <c r="F214" s="3"/>
      <c r="G214" s="3"/>
      <c r="H214" s="3"/>
      <c r="I214" s="42" cm="1">
        <f t="array" ref="I214">_xlfn.SWITCH(E214,"I","Sub-Junior","II","Sub-Junior", "III","Sub-Junior","IV","Junior","V","Junior",0)</f>
        <v>0</v>
      </c>
      <c r="J214" s="42"/>
      <c r="K214" s="42"/>
      <c r="L214" s="3"/>
      <c r="M214" s="41"/>
      <c r="N214" s="22">
        <f t="shared" si="6"/>
        <v>0</v>
      </c>
      <c r="O214" s="53"/>
    </row>
    <row r="215" spans="2:15" ht="18" customHeight="1" x14ac:dyDescent="0.3">
      <c r="B215" s="16">
        <f t="shared" si="7"/>
        <v>210</v>
      </c>
      <c r="C215" s="50"/>
      <c r="D215" s="2"/>
      <c r="E215" s="3"/>
      <c r="F215" s="3"/>
      <c r="G215" s="3"/>
      <c r="H215" s="3"/>
      <c r="I215" s="42" cm="1">
        <f t="array" ref="I215">_xlfn.SWITCH(E215,"I","Sub-Junior","II","Sub-Junior", "III","Sub-Junior","IV","Junior","V","Junior",0)</f>
        <v>0</v>
      </c>
      <c r="J215" s="42"/>
      <c r="K215" s="42"/>
      <c r="L215" s="3"/>
      <c r="M215" s="41"/>
      <c r="N215" s="22">
        <f t="shared" si="6"/>
        <v>0</v>
      </c>
      <c r="O215" s="53"/>
    </row>
    <row r="216" spans="2:15" ht="18" customHeight="1" x14ac:dyDescent="0.3">
      <c r="B216" s="16">
        <f t="shared" si="7"/>
        <v>211</v>
      </c>
      <c r="C216" s="50"/>
      <c r="D216" s="2"/>
      <c r="E216" s="3"/>
      <c r="F216" s="3"/>
      <c r="G216" s="3"/>
      <c r="H216" s="3"/>
      <c r="I216" s="42" cm="1">
        <f t="array" ref="I216">_xlfn.SWITCH(E216,"I","Sub-Junior","II","Sub-Junior", "III","Sub-Junior","IV","Junior","V","Junior",0)</f>
        <v>0</v>
      </c>
      <c r="J216" s="42"/>
      <c r="K216" s="42"/>
      <c r="L216" s="3"/>
      <c r="M216" s="41"/>
      <c r="N216" s="22">
        <f t="shared" si="6"/>
        <v>0</v>
      </c>
      <c r="O216" s="53"/>
    </row>
    <row r="217" spans="2:15" ht="18" customHeight="1" x14ac:dyDescent="0.3">
      <c r="B217" s="16">
        <f t="shared" si="7"/>
        <v>212</v>
      </c>
      <c r="C217" s="50"/>
      <c r="D217" s="2"/>
      <c r="E217" s="3"/>
      <c r="F217" s="3"/>
      <c r="G217" s="3"/>
      <c r="H217" s="3"/>
      <c r="I217" s="42" cm="1">
        <f t="array" ref="I217">_xlfn.SWITCH(E217,"I","Sub-Junior","II","Sub-Junior", "III","Sub-Junior","IV","Junior","V","Junior",0)</f>
        <v>0</v>
      </c>
      <c r="J217" s="42"/>
      <c r="K217" s="42"/>
      <c r="L217" s="3"/>
      <c r="M217" s="41"/>
      <c r="N217" s="22">
        <f t="shared" si="6"/>
        <v>0</v>
      </c>
      <c r="O217" s="53"/>
    </row>
    <row r="218" spans="2:15" ht="18" customHeight="1" x14ac:dyDescent="0.3">
      <c r="B218" s="16">
        <f t="shared" si="7"/>
        <v>213</v>
      </c>
      <c r="C218" s="50"/>
      <c r="D218" s="2"/>
      <c r="E218" s="3"/>
      <c r="F218" s="3"/>
      <c r="G218" s="3"/>
      <c r="H218" s="3"/>
      <c r="I218" s="42" cm="1">
        <f t="array" ref="I218">_xlfn.SWITCH(E218,"I","Sub-Junior","II","Sub-Junior", "III","Sub-Junior","IV","Junior","V","Junior",0)</f>
        <v>0</v>
      </c>
      <c r="J218" s="42"/>
      <c r="K218" s="42"/>
      <c r="L218" s="3"/>
      <c r="M218" s="41"/>
      <c r="N218" s="22">
        <f t="shared" si="6"/>
        <v>0</v>
      </c>
      <c r="O218" s="53"/>
    </row>
    <row r="219" spans="2:15" ht="18" customHeight="1" x14ac:dyDescent="0.3">
      <c r="B219" s="16">
        <f t="shared" si="7"/>
        <v>214</v>
      </c>
      <c r="C219" s="50"/>
      <c r="D219" s="2"/>
      <c r="E219" s="3"/>
      <c r="F219" s="3"/>
      <c r="G219" s="3"/>
      <c r="H219" s="3"/>
      <c r="I219" s="42" cm="1">
        <f t="array" ref="I219">_xlfn.SWITCH(E219,"I","Sub-Junior","II","Sub-Junior", "III","Sub-Junior","IV","Junior","V","Junior",0)</f>
        <v>0</v>
      </c>
      <c r="J219" s="42"/>
      <c r="K219" s="42"/>
      <c r="L219" s="3"/>
      <c r="M219" s="41"/>
      <c r="N219" s="22">
        <f t="shared" si="6"/>
        <v>0</v>
      </c>
      <c r="O219" s="53"/>
    </row>
    <row r="220" spans="2:15" ht="18" customHeight="1" x14ac:dyDescent="0.3">
      <c r="B220" s="16">
        <f t="shared" si="7"/>
        <v>215</v>
      </c>
      <c r="C220" s="50"/>
      <c r="D220" s="2"/>
      <c r="E220" s="3"/>
      <c r="F220" s="3"/>
      <c r="G220" s="3"/>
      <c r="H220" s="3"/>
      <c r="I220" s="42" cm="1">
        <f t="array" ref="I220">_xlfn.SWITCH(E220,"I","Sub-Junior","II","Sub-Junior", "III","Sub-Junior","IV","Junior","V","Junior",0)</f>
        <v>0</v>
      </c>
      <c r="J220" s="42"/>
      <c r="K220" s="42"/>
      <c r="L220" s="3"/>
      <c r="M220" s="41"/>
      <c r="N220" s="22">
        <f t="shared" si="6"/>
        <v>0</v>
      </c>
      <c r="O220" s="53"/>
    </row>
    <row r="221" spans="2:15" ht="18" customHeight="1" x14ac:dyDescent="0.3">
      <c r="B221" s="16">
        <f t="shared" si="7"/>
        <v>216</v>
      </c>
      <c r="C221" s="50"/>
      <c r="D221" s="2"/>
      <c r="E221" s="3"/>
      <c r="F221" s="3"/>
      <c r="G221" s="3"/>
      <c r="H221" s="3"/>
      <c r="I221" s="42" cm="1">
        <f t="array" ref="I221">_xlfn.SWITCH(E221,"I","Sub-Junior","II","Sub-Junior", "III","Sub-Junior","IV","Junior","V","Junior",0)</f>
        <v>0</v>
      </c>
      <c r="J221" s="42"/>
      <c r="K221" s="42"/>
      <c r="L221" s="3"/>
      <c r="M221" s="41"/>
      <c r="N221" s="22">
        <f t="shared" si="6"/>
        <v>0</v>
      </c>
      <c r="O221" s="53"/>
    </row>
    <row r="222" spans="2:15" ht="18" customHeight="1" x14ac:dyDescent="0.3">
      <c r="B222" s="16">
        <f t="shared" si="7"/>
        <v>217</v>
      </c>
      <c r="C222" s="50"/>
      <c r="D222" s="2"/>
      <c r="E222" s="3"/>
      <c r="F222" s="3"/>
      <c r="G222" s="3"/>
      <c r="H222" s="3"/>
      <c r="I222" s="42" cm="1">
        <f t="array" ref="I222">_xlfn.SWITCH(E222,"I","Sub-Junior","II","Sub-Junior", "III","Sub-Junior","IV","Junior","V","Junior",0)</f>
        <v>0</v>
      </c>
      <c r="J222" s="42"/>
      <c r="K222" s="42"/>
      <c r="L222" s="3"/>
      <c r="M222" s="41"/>
      <c r="N222" s="22">
        <f t="shared" si="6"/>
        <v>0</v>
      </c>
      <c r="O222" s="53"/>
    </row>
    <row r="223" spans="2:15" ht="18" customHeight="1" x14ac:dyDescent="0.3">
      <c r="B223" s="16">
        <f t="shared" si="7"/>
        <v>218</v>
      </c>
      <c r="C223" s="50"/>
      <c r="D223" s="2"/>
      <c r="E223" s="3"/>
      <c r="F223" s="3"/>
      <c r="G223" s="3"/>
      <c r="H223" s="3"/>
      <c r="I223" s="42" cm="1">
        <f t="array" ref="I223">_xlfn.SWITCH(E223,"I","Sub-Junior","II","Sub-Junior", "III","Sub-Junior","IV","Junior","V","Junior",0)</f>
        <v>0</v>
      </c>
      <c r="J223" s="42"/>
      <c r="K223" s="42"/>
      <c r="L223" s="3"/>
      <c r="M223" s="41"/>
      <c r="N223" s="22">
        <f t="shared" si="6"/>
        <v>0</v>
      </c>
      <c r="O223" s="53"/>
    </row>
    <row r="224" spans="2:15" ht="18" customHeight="1" x14ac:dyDescent="0.3">
      <c r="B224" s="16">
        <f t="shared" si="7"/>
        <v>219</v>
      </c>
      <c r="C224" s="50"/>
      <c r="D224" s="2"/>
      <c r="E224" s="3"/>
      <c r="F224" s="3"/>
      <c r="G224" s="3"/>
      <c r="H224" s="3"/>
      <c r="I224" s="42" cm="1">
        <f t="array" ref="I224">_xlfn.SWITCH(E224,"I","Sub-Junior","II","Sub-Junior", "III","Sub-Junior","IV","Junior","V","Junior",0)</f>
        <v>0</v>
      </c>
      <c r="J224" s="42"/>
      <c r="K224" s="42"/>
      <c r="L224" s="3"/>
      <c r="M224" s="41"/>
      <c r="N224" s="22">
        <f t="shared" si="6"/>
        <v>0</v>
      </c>
      <c r="O224" s="53"/>
    </row>
    <row r="225" spans="2:15" ht="18" customHeight="1" x14ac:dyDescent="0.3">
      <c r="B225" s="16">
        <f t="shared" si="7"/>
        <v>220</v>
      </c>
      <c r="C225" s="50"/>
      <c r="D225" s="2"/>
      <c r="E225" s="3"/>
      <c r="F225" s="3"/>
      <c r="G225" s="3"/>
      <c r="H225" s="3"/>
      <c r="I225" s="42" cm="1">
        <f t="array" ref="I225">_xlfn.SWITCH(E225,"I","Sub-Junior","II","Sub-Junior", "III","Sub-Junior","IV","Junior","V","Junior",0)</f>
        <v>0</v>
      </c>
      <c r="J225" s="42"/>
      <c r="K225" s="42"/>
      <c r="L225" s="3"/>
      <c r="M225" s="41"/>
      <c r="N225" s="22">
        <f t="shared" si="6"/>
        <v>0</v>
      </c>
      <c r="O225" s="53"/>
    </row>
    <row r="226" spans="2:15" ht="18" customHeight="1" x14ac:dyDescent="0.3">
      <c r="B226" s="16">
        <f t="shared" si="7"/>
        <v>221</v>
      </c>
      <c r="C226" s="50"/>
      <c r="D226" s="2"/>
      <c r="E226" s="3"/>
      <c r="F226" s="3"/>
      <c r="G226" s="3"/>
      <c r="H226" s="3"/>
      <c r="I226" s="42" cm="1">
        <f t="array" ref="I226">_xlfn.SWITCH(E226,"I","Sub-Junior","II","Sub-Junior", "III","Sub-Junior","IV","Junior","V","Junior",0)</f>
        <v>0</v>
      </c>
      <c r="J226" s="42"/>
      <c r="K226" s="42"/>
      <c r="L226" s="3"/>
      <c r="M226" s="41"/>
      <c r="N226" s="22">
        <f t="shared" si="6"/>
        <v>0</v>
      </c>
      <c r="O226" s="53"/>
    </row>
    <row r="227" spans="2:15" ht="18" customHeight="1" x14ac:dyDescent="0.3">
      <c r="B227" s="16">
        <f t="shared" si="7"/>
        <v>222</v>
      </c>
      <c r="C227" s="50"/>
      <c r="D227" s="2"/>
      <c r="E227" s="3"/>
      <c r="F227" s="3"/>
      <c r="G227" s="3"/>
      <c r="H227" s="3"/>
      <c r="I227" s="42" cm="1">
        <f t="array" ref="I227">_xlfn.SWITCH(E227,"I","Sub-Junior","II","Sub-Junior", "III","Sub-Junior","IV","Junior","V","Junior",0)</f>
        <v>0</v>
      </c>
      <c r="J227" s="42"/>
      <c r="K227" s="42"/>
      <c r="L227" s="3"/>
      <c r="M227" s="41"/>
      <c r="N227" s="22">
        <f t="shared" si="6"/>
        <v>0</v>
      </c>
      <c r="O227" s="53"/>
    </row>
    <row r="228" spans="2:15" ht="18" customHeight="1" x14ac:dyDescent="0.3">
      <c r="B228" s="16">
        <f t="shared" si="7"/>
        <v>223</v>
      </c>
      <c r="C228" s="50"/>
      <c r="D228" s="2"/>
      <c r="E228" s="3"/>
      <c r="F228" s="3"/>
      <c r="G228" s="3"/>
      <c r="H228" s="3"/>
      <c r="I228" s="42" cm="1">
        <f t="array" ref="I228">_xlfn.SWITCH(E228,"I","Sub-Junior","II","Sub-Junior", "III","Sub-Junior","IV","Junior","V","Junior",0)</f>
        <v>0</v>
      </c>
      <c r="J228" s="42"/>
      <c r="K228" s="42"/>
      <c r="L228" s="3"/>
      <c r="M228" s="41"/>
      <c r="N228" s="22">
        <f t="shared" si="6"/>
        <v>0</v>
      </c>
      <c r="O228" s="53"/>
    </row>
    <row r="229" spans="2:15" ht="18" customHeight="1" x14ac:dyDescent="0.3">
      <c r="B229" s="16">
        <f t="shared" si="7"/>
        <v>224</v>
      </c>
      <c r="C229" s="50"/>
      <c r="D229" s="2"/>
      <c r="E229" s="3"/>
      <c r="F229" s="3"/>
      <c r="G229" s="3"/>
      <c r="H229" s="3"/>
      <c r="I229" s="42" cm="1">
        <f t="array" ref="I229">_xlfn.SWITCH(E229,"I","Sub-Junior","II","Sub-Junior", "III","Sub-Junior","IV","Junior","V","Junior",0)</f>
        <v>0</v>
      </c>
      <c r="J229" s="42"/>
      <c r="K229" s="42"/>
      <c r="L229" s="3"/>
      <c r="M229" s="41"/>
      <c r="N229" s="22">
        <f t="shared" si="6"/>
        <v>0</v>
      </c>
      <c r="O229" s="53"/>
    </row>
    <row r="230" spans="2:15" ht="18" customHeight="1" x14ac:dyDescent="0.3">
      <c r="B230" s="16">
        <f t="shared" si="7"/>
        <v>225</v>
      </c>
      <c r="C230" s="50"/>
      <c r="D230" s="2"/>
      <c r="E230" s="3"/>
      <c r="F230" s="3"/>
      <c r="G230" s="3"/>
      <c r="H230" s="3"/>
      <c r="I230" s="42" cm="1">
        <f t="array" ref="I230">_xlfn.SWITCH(E230,"I","Sub-Junior","II","Sub-Junior", "III","Sub-Junior","IV","Junior","V","Junior",0)</f>
        <v>0</v>
      </c>
      <c r="J230" s="42"/>
      <c r="K230" s="42"/>
      <c r="L230" s="3"/>
      <c r="M230" s="41"/>
      <c r="N230" s="22">
        <f t="shared" si="6"/>
        <v>0</v>
      </c>
      <c r="O230" s="53"/>
    </row>
    <row r="231" spans="2:15" ht="18" customHeight="1" x14ac:dyDescent="0.3">
      <c r="B231" s="16">
        <f t="shared" si="7"/>
        <v>226</v>
      </c>
      <c r="C231" s="50"/>
      <c r="D231" s="2"/>
      <c r="E231" s="3"/>
      <c r="F231" s="3"/>
      <c r="G231" s="3"/>
      <c r="H231" s="3"/>
      <c r="I231" s="42" cm="1">
        <f t="array" ref="I231">_xlfn.SWITCH(E231,"I","Sub-Junior","II","Sub-Junior", "III","Sub-Junior","IV","Junior","V","Junior",0)</f>
        <v>0</v>
      </c>
      <c r="J231" s="42"/>
      <c r="K231" s="42"/>
      <c r="L231" s="3"/>
      <c r="M231" s="41"/>
      <c r="N231" s="22">
        <f t="shared" si="6"/>
        <v>0</v>
      </c>
      <c r="O231" s="53"/>
    </row>
    <row r="232" spans="2:15" ht="18" customHeight="1" x14ac:dyDescent="0.3">
      <c r="B232" s="16">
        <f t="shared" si="7"/>
        <v>227</v>
      </c>
      <c r="C232" s="50"/>
      <c r="D232" s="2"/>
      <c r="E232" s="3"/>
      <c r="F232" s="3"/>
      <c r="G232" s="3"/>
      <c r="H232" s="3"/>
      <c r="I232" s="42" cm="1">
        <f t="array" ref="I232">_xlfn.SWITCH(E232,"I","Sub-Junior","II","Sub-Junior", "III","Sub-Junior","IV","Junior","V","Junior",0)</f>
        <v>0</v>
      </c>
      <c r="J232" s="42"/>
      <c r="K232" s="42"/>
      <c r="L232" s="3"/>
      <c r="M232" s="41"/>
      <c r="N232" s="22">
        <f t="shared" si="6"/>
        <v>0</v>
      </c>
      <c r="O232" s="53"/>
    </row>
    <row r="233" spans="2:15" ht="18" customHeight="1" x14ac:dyDescent="0.3">
      <c r="B233" s="16">
        <f t="shared" si="7"/>
        <v>228</v>
      </c>
      <c r="C233" s="50"/>
      <c r="D233" s="2"/>
      <c r="E233" s="3"/>
      <c r="F233" s="3"/>
      <c r="G233" s="3"/>
      <c r="H233" s="3"/>
      <c r="I233" s="42" cm="1">
        <f t="array" ref="I233">_xlfn.SWITCH(E233,"I","Sub-Junior","II","Sub-Junior", "III","Sub-Junior","IV","Junior","V","Junior",0)</f>
        <v>0</v>
      </c>
      <c r="J233" s="42"/>
      <c r="K233" s="42"/>
      <c r="L233" s="3"/>
      <c r="M233" s="41"/>
      <c r="N233" s="22">
        <f t="shared" si="6"/>
        <v>0</v>
      </c>
      <c r="O233" s="53"/>
    </row>
    <row r="234" spans="2:15" ht="18" customHeight="1" x14ac:dyDescent="0.3">
      <c r="B234" s="16">
        <f t="shared" si="7"/>
        <v>229</v>
      </c>
      <c r="C234" s="50"/>
      <c r="D234" s="2"/>
      <c r="E234" s="3"/>
      <c r="F234" s="3"/>
      <c r="G234" s="3"/>
      <c r="H234" s="3"/>
      <c r="I234" s="42" cm="1">
        <f t="array" ref="I234">_xlfn.SWITCH(E234,"I","Sub-Junior","II","Sub-Junior", "III","Sub-Junior","IV","Junior","V","Junior",0)</f>
        <v>0</v>
      </c>
      <c r="J234" s="42"/>
      <c r="K234" s="42"/>
      <c r="L234" s="3"/>
      <c r="M234" s="41"/>
      <c r="N234" s="22">
        <f t="shared" si="6"/>
        <v>0</v>
      </c>
      <c r="O234" s="53"/>
    </row>
    <row r="235" spans="2:15" ht="18" customHeight="1" x14ac:dyDescent="0.3">
      <c r="B235" s="16">
        <f t="shared" si="7"/>
        <v>230</v>
      </c>
      <c r="C235" s="50"/>
      <c r="D235" s="2"/>
      <c r="E235" s="3"/>
      <c r="F235" s="3"/>
      <c r="G235" s="3"/>
      <c r="H235" s="3"/>
      <c r="I235" s="42" cm="1">
        <f t="array" ref="I235">_xlfn.SWITCH(E235,"I","Sub-Junior","II","Sub-Junior", "III","Sub-Junior","IV","Junior","V","Junior",0)</f>
        <v>0</v>
      </c>
      <c r="J235" s="42"/>
      <c r="K235" s="42"/>
      <c r="L235" s="3"/>
      <c r="M235" s="41"/>
      <c r="N235" s="22">
        <f t="shared" si="6"/>
        <v>0</v>
      </c>
      <c r="O235" s="53"/>
    </row>
    <row r="236" spans="2:15" ht="18" customHeight="1" x14ac:dyDescent="0.3">
      <c r="B236" s="16">
        <f t="shared" si="7"/>
        <v>231</v>
      </c>
      <c r="C236" s="50"/>
      <c r="D236" s="2"/>
      <c r="E236" s="3"/>
      <c r="F236" s="3"/>
      <c r="G236" s="3"/>
      <c r="H236" s="3"/>
      <c r="I236" s="42" cm="1">
        <f t="array" ref="I236">_xlfn.SWITCH(E236,"I","Sub-Junior","II","Sub-Junior", "III","Sub-Junior","IV","Junior","V","Junior",0)</f>
        <v>0</v>
      </c>
      <c r="J236" s="42"/>
      <c r="K236" s="42"/>
      <c r="L236" s="3"/>
      <c r="M236" s="41"/>
      <c r="N236" s="22">
        <f t="shared" si="6"/>
        <v>0</v>
      </c>
      <c r="O236" s="53"/>
    </row>
    <row r="237" spans="2:15" ht="18" customHeight="1" x14ac:dyDescent="0.3">
      <c r="B237" s="16">
        <f t="shared" si="7"/>
        <v>232</v>
      </c>
      <c r="C237" s="50"/>
      <c r="D237" s="2"/>
      <c r="E237" s="3"/>
      <c r="F237" s="3"/>
      <c r="G237" s="3"/>
      <c r="H237" s="3"/>
      <c r="I237" s="42" cm="1">
        <f t="array" ref="I237">_xlfn.SWITCH(E237,"I","Sub-Junior","II","Sub-Junior", "III","Sub-Junior","IV","Junior","V","Junior",0)</f>
        <v>0</v>
      </c>
      <c r="J237" s="42"/>
      <c r="K237" s="42"/>
      <c r="L237" s="3"/>
      <c r="M237" s="41"/>
      <c r="N237" s="22">
        <f t="shared" si="6"/>
        <v>0</v>
      </c>
      <c r="O237" s="53"/>
    </row>
    <row r="238" spans="2:15" ht="18" customHeight="1" x14ac:dyDescent="0.3">
      <c r="B238" s="16">
        <f t="shared" si="7"/>
        <v>233</v>
      </c>
      <c r="C238" s="50"/>
      <c r="D238" s="2"/>
      <c r="E238" s="3"/>
      <c r="F238" s="3"/>
      <c r="G238" s="3"/>
      <c r="H238" s="3"/>
      <c r="I238" s="42" cm="1">
        <f t="array" ref="I238">_xlfn.SWITCH(E238,"I","Sub-Junior","II","Sub-Junior", "III","Sub-Junior","IV","Junior","V","Junior",0)</f>
        <v>0</v>
      </c>
      <c r="J238" s="42"/>
      <c r="K238" s="42"/>
      <c r="L238" s="3"/>
      <c r="M238" s="41"/>
      <c r="N238" s="22">
        <f t="shared" si="6"/>
        <v>0</v>
      </c>
      <c r="O238" s="53"/>
    </row>
    <row r="239" spans="2:15" ht="18" customHeight="1" x14ac:dyDescent="0.3">
      <c r="B239" s="16">
        <f t="shared" si="7"/>
        <v>234</v>
      </c>
      <c r="C239" s="50"/>
      <c r="D239" s="2"/>
      <c r="E239" s="3"/>
      <c r="F239" s="3"/>
      <c r="G239" s="3"/>
      <c r="H239" s="3"/>
      <c r="I239" s="42" cm="1">
        <f t="array" ref="I239">_xlfn.SWITCH(E239,"I","Sub-Junior","II","Sub-Junior", "III","Sub-Junior","IV","Junior","V","Junior",0)</f>
        <v>0</v>
      </c>
      <c r="J239" s="42"/>
      <c r="K239" s="42"/>
      <c r="L239" s="3"/>
      <c r="M239" s="41"/>
      <c r="N239" s="22">
        <f t="shared" si="6"/>
        <v>0</v>
      </c>
      <c r="O239" s="53"/>
    </row>
    <row r="240" spans="2:15" ht="18" customHeight="1" x14ac:dyDescent="0.3">
      <c r="B240" s="16">
        <f t="shared" si="7"/>
        <v>235</v>
      </c>
      <c r="C240" s="50"/>
      <c r="D240" s="2"/>
      <c r="E240" s="3"/>
      <c r="F240" s="3"/>
      <c r="G240" s="3"/>
      <c r="H240" s="3"/>
      <c r="I240" s="42" cm="1">
        <f t="array" ref="I240">_xlfn.SWITCH(E240,"I","Sub-Junior","II","Sub-Junior", "III","Sub-Junior","IV","Junior","V","Junior",0)</f>
        <v>0</v>
      </c>
      <c r="J240" s="42"/>
      <c r="K240" s="42"/>
      <c r="L240" s="3"/>
      <c r="M240" s="41"/>
      <c r="N240" s="22">
        <f t="shared" si="6"/>
        <v>0</v>
      </c>
      <c r="O240" s="53"/>
    </row>
    <row r="241" spans="2:15" ht="18" customHeight="1" x14ac:dyDescent="0.3">
      <c r="B241" s="16">
        <f t="shared" si="7"/>
        <v>236</v>
      </c>
      <c r="C241" s="50"/>
      <c r="D241" s="2"/>
      <c r="E241" s="3"/>
      <c r="F241" s="3"/>
      <c r="G241" s="3"/>
      <c r="H241" s="3"/>
      <c r="I241" s="42" cm="1">
        <f t="array" ref="I241">_xlfn.SWITCH(E241,"I","Sub-Junior","II","Sub-Junior", "III","Sub-Junior","IV","Junior","V","Junior",0)</f>
        <v>0</v>
      </c>
      <c r="J241" s="42"/>
      <c r="K241" s="42"/>
      <c r="L241" s="3"/>
      <c r="M241" s="41"/>
      <c r="N241" s="22">
        <f t="shared" si="6"/>
        <v>0</v>
      </c>
      <c r="O241" s="53"/>
    </row>
    <row r="242" spans="2:15" ht="18" customHeight="1" x14ac:dyDescent="0.3">
      <c r="B242" s="16">
        <f t="shared" si="7"/>
        <v>237</v>
      </c>
      <c r="C242" s="50"/>
      <c r="D242" s="2"/>
      <c r="E242" s="3"/>
      <c r="F242" s="3"/>
      <c r="G242" s="3"/>
      <c r="H242" s="3"/>
      <c r="I242" s="42" cm="1">
        <f t="array" ref="I242">_xlfn.SWITCH(E242,"I","Sub-Junior","II","Sub-Junior", "III","Sub-Junior","IV","Junior","V","Junior",0)</f>
        <v>0</v>
      </c>
      <c r="J242" s="42"/>
      <c r="K242" s="42"/>
      <c r="L242" s="3"/>
      <c r="M242" s="41"/>
      <c r="N242" s="22">
        <f t="shared" si="6"/>
        <v>0</v>
      </c>
      <c r="O242" s="53"/>
    </row>
    <row r="243" spans="2:15" ht="18" customHeight="1" x14ac:dyDescent="0.3">
      <c r="B243" s="16">
        <f t="shared" si="7"/>
        <v>238</v>
      </c>
      <c r="C243" s="50"/>
      <c r="D243" s="2"/>
      <c r="E243" s="3"/>
      <c r="F243" s="3"/>
      <c r="G243" s="3"/>
      <c r="H243" s="3"/>
      <c r="I243" s="42" cm="1">
        <f t="array" ref="I243">_xlfn.SWITCH(E243,"I","Sub-Junior","II","Sub-Junior", "III","Sub-Junior","IV","Junior","V","Junior",0)</f>
        <v>0</v>
      </c>
      <c r="J243" s="42"/>
      <c r="K243" s="42"/>
      <c r="L243" s="3"/>
      <c r="M243" s="41"/>
      <c r="N243" s="22">
        <f t="shared" si="6"/>
        <v>0</v>
      </c>
      <c r="O243" s="53"/>
    </row>
    <row r="244" spans="2:15" ht="18" customHeight="1" x14ac:dyDescent="0.3">
      <c r="B244" s="16">
        <f t="shared" si="7"/>
        <v>239</v>
      </c>
      <c r="C244" s="50"/>
      <c r="D244" s="2"/>
      <c r="E244" s="3"/>
      <c r="F244" s="3"/>
      <c r="G244" s="3"/>
      <c r="H244" s="3"/>
      <c r="I244" s="42" cm="1">
        <f t="array" ref="I244">_xlfn.SWITCH(E244,"I","Sub-Junior","II","Sub-Junior", "III","Sub-Junior","IV","Junior","V","Junior",0)</f>
        <v>0</v>
      </c>
      <c r="J244" s="42"/>
      <c r="K244" s="42"/>
      <c r="L244" s="3"/>
      <c r="M244" s="41"/>
      <c r="N244" s="22">
        <f t="shared" si="6"/>
        <v>0</v>
      </c>
      <c r="O244" s="53"/>
    </row>
    <row r="245" spans="2:15" ht="18" customHeight="1" x14ac:dyDescent="0.3">
      <c r="B245" s="16">
        <f t="shared" si="7"/>
        <v>240</v>
      </c>
      <c r="C245" s="50"/>
      <c r="D245" s="2"/>
      <c r="E245" s="3"/>
      <c r="F245" s="3"/>
      <c r="G245" s="3"/>
      <c r="H245" s="3"/>
      <c r="I245" s="42" cm="1">
        <f t="array" ref="I245">_xlfn.SWITCH(E245,"I","Sub-Junior","II","Sub-Junior", "III","Sub-Junior","IV","Junior","V","Junior",0)</f>
        <v>0</v>
      </c>
      <c r="J245" s="42"/>
      <c r="K245" s="42"/>
      <c r="L245" s="3"/>
      <c r="M245" s="41"/>
      <c r="N245" s="22">
        <f t="shared" si="6"/>
        <v>0</v>
      </c>
      <c r="O245" s="53"/>
    </row>
    <row r="246" spans="2:15" ht="18" customHeight="1" x14ac:dyDescent="0.3">
      <c r="B246" s="16">
        <f t="shared" si="7"/>
        <v>241</v>
      </c>
      <c r="C246" s="50"/>
      <c r="D246" s="2"/>
      <c r="E246" s="3"/>
      <c r="F246" s="3"/>
      <c r="G246" s="3"/>
      <c r="H246" s="3"/>
      <c r="I246" s="42" cm="1">
        <f t="array" ref="I246">_xlfn.SWITCH(E246,"I","Sub-Junior","II","Sub-Junior", "III","Sub-Junior","IV","Junior","V","Junior",0)</f>
        <v>0</v>
      </c>
      <c r="J246" s="42"/>
      <c r="K246" s="42"/>
      <c r="L246" s="3"/>
      <c r="M246" s="41"/>
      <c r="N246" s="22">
        <f t="shared" si="6"/>
        <v>0</v>
      </c>
      <c r="O246" s="53"/>
    </row>
    <row r="247" spans="2:15" ht="18" customHeight="1" x14ac:dyDescent="0.3">
      <c r="B247" s="16">
        <f t="shared" si="7"/>
        <v>242</v>
      </c>
      <c r="C247" s="50"/>
      <c r="D247" s="2"/>
      <c r="E247" s="3"/>
      <c r="F247" s="3"/>
      <c r="G247" s="3"/>
      <c r="H247" s="3"/>
      <c r="I247" s="42" cm="1">
        <f t="array" ref="I247">_xlfn.SWITCH(E247,"I","Sub-Junior","II","Sub-Junior", "III","Sub-Junior","IV","Junior","V","Junior",0)</f>
        <v>0</v>
      </c>
      <c r="J247" s="42"/>
      <c r="K247" s="42"/>
      <c r="L247" s="3"/>
      <c r="M247" s="41"/>
      <c r="N247" s="22">
        <f t="shared" si="6"/>
        <v>0</v>
      </c>
      <c r="O247" s="53"/>
    </row>
    <row r="248" spans="2:15" ht="18" customHeight="1" x14ac:dyDescent="0.3">
      <c r="B248" s="16">
        <f t="shared" si="7"/>
        <v>243</v>
      </c>
      <c r="C248" s="50"/>
      <c r="D248" s="2"/>
      <c r="E248" s="3"/>
      <c r="F248" s="3"/>
      <c r="G248" s="3"/>
      <c r="H248" s="3"/>
      <c r="I248" s="42" cm="1">
        <f t="array" ref="I248">_xlfn.SWITCH(E248,"I","Sub-Junior","II","Sub-Junior", "III","Sub-Junior","IV","Junior","V","Junior",0)</f>
        <v>0</v>
      </c>
      <c r="J248" s="42"/>
      <c r="K248" s="42"/>
      <c r="L248" s="3"/>
      <c r="M248" s="41"/>
      <c r="N248" s="22">
        <f t="shared" si="6"/>
        <v>0</v>
      </c>
      <c r="O248" s="53"/>
    </row>
    <row r="249" spans="2:15" ht="18" customHeight="1" x14ac:dyDescent="0.3">
      <c r="B249" s="16">
        <f t="shared" si="7"/>
        <v>244</v>
      </c>
      <c r="C249" s="50"/>
      <c r="D249" s="2"/>
      <c r="E249" s="3"/>
      <c r="F249" s="3"/>
      <c r="G249" s="3"/>
      <c r="H249" s="3"/>
      <c r="I249" s="42" cm="1">
        <f t="array" ref="I249">_xlfn.SWITCH(E249,"I","Sub-Junior","II","Sub-Junior", "III","Sub-Junior","IV","Junior","V","Junior",0)</f>
        <v>0</v>
      </c>
      <c r="J249" s="42"/>
      <c r="K249" s="42"/>
      <c r="L249" s="3"/>
      <c r="M249" s="41"/>
      <c r="N249" s="22">
        <f t="shared" si="6"/>
        <v>0</v>
      </c>
      <c r="O249" s="53"/>
    </row>
    <row r="250" spans="2:15" ht="18" customHeight="1" x14ac:dyDescent="0.3">
      <c r="B250" s="16">
        <f t="shared" si="7"/>
        <v>245</v>
      </c>
      <c r="C250" s="50"/>
      <c r="D250" s="2"/>
      <c r="E250" s="3"/>
      <c r="F250" s="3"/>
      <c r="G250" s="3"/>
      <c r="H250" s="3"/>
      <c r="I250" s="42" cm="1">
        <f t="array" ref="I250">_xlfn.SWITCH(E250,"I","Sub-Junior","II","Sub-Junior", "III","Sub-Junior","IV","Junior","V","Junior",0)</f>
        <v>0</v>
      </c>
      <c r="J250" s="42"/>
      <c r="K250" s="42"/>
      <c r="L250" s="3"/>
      <c r="M250" s="41"/>
      <c r="N250" s="22">
        <f t="shared" si="6"/>
        <v>0</v>
      </c>
      <c r="O250" s="53"/>
    </row>
    <row r="251" spans="2:15" ht="18" customHeight="1" x14ac:dyDescent="0.3">
      <c r="B251" s="16">
        <f t="shared" si="7"/>
        <v>246</v>
      </c>
      <c r="C251" s="50"/>
      <c r="D251" s="2"/>
      <c r="E251" s="3"/>
      <c r="F251" s="3"/>
      <c r="G251" s="3"/>
      <c r="H251" s="3"/>
      <c r="I251" s="42" cm="1">
        <f t="array" ref="I251">_xlfn.SWITCH(E251,"I","Sub-Junior","II","Sub-Junior", "III","Sub-Junior","IV","Junior","V","Junior",0)</f>
        <v>0</v>
      </c>
      <c r="J251" s="42"/>
      <c r="K251" s="42"/>
      <c r="L251" s="3"/>
      <c r="M251" s="41"/>
      <c r="N251" s="22">
        <f t="shared" si="6"/>
        <v>0</v>
      </c>
      <c r="O251" s="53"/>
    </row>
    <row r="252" spans="2:15" ht="18" customHeight="1" x14ac:dyDescent="0.3">
      <c r="B252" s="16">
        <f t="shared" si="7"/>
        <v>247</v>
      </c>
      <c r="C252" s="50"/>
      <c r="D252" s="2"/>
      <c r="E252" s="3"/>
      <c r="F252" s="3"/>
      <c r="G252" s="3"/>
      <c r="H252" s="3"/>
      <c r="I252" s="42" cm="1">
        <f t="array" ref="I252">_xlfn.SWITCH(E252,"I","Sub-Junior","II","Sub-Junior", "III","Sub-Junior","IV","Junior","V","Junior",0)</f>
        <v>0</v>
      </c>
      <c r="J252" s="42"/>
      <c r="K252" s="42"/>
      <c r="L252" s="3"/>
      <c r="M252" s="41"/>
      <c r="N252" s="22">
        <f t="shared" si="6"/>
        <v>0</v>
      </c>
      <c r="O252" s="53"/>
    </row>
    <row r="253" spans="2:15" ht="18" customHeight="1" x14ac:dyDescent="0.3">
      <c r="B253" s="16">
        <f t="shared" si="7"/>
        <v>248</v>
      </c>
      <c r="C253" s="50"/>
      <c r="D253" s="2"/>
      <c r="E253" s="3"/>
      <c r="F253" s="3"/>
      <c r="G253" s="3"/>
      <c r="H253" s="3"/>
      <c r="I253" s="42" cm="1">
        <f t="array" ref="I253">_xlfn.SWITCH(E253,"I","Sub-Junior","II","Sub-Junior", "III","Sub-Junior","IV","Junior","V","Junior",0)</f>
        <v>0</v>
      </c>
      <c r="J253" s="42"/>
      <c r="K253" s="42"/>
      <c r="L253" s="3"/>
      <c r="M253" s="41"/>
      <c r="N253" s="22">
        <f t="shared" si="6"/>
        <v>0</v>
      </c>
      <c r="O253" s="53"/>
    </row>
    <row r="254" spans="2:15" ht="18" customHeight="1" x14ac:dyDescent="0.3">
      <c r="B254" s="16">
        <f t="shared" si="7"/>
        <v>249</v>
      </c>
      <c r="C254" s="50"/>
      <c r="D254" s="2"/>
      <c r="E254" s="3"/>
      <c r="F254" s="3"/>
      <c r="G254" s="3"/>
      <c r="H254" s="3"/>
      <c r="I254" s="42" cm="1">
        <f t="array" ref="I254">_xlfn.SWITCH(E254,"I","Sub-Junior","II","Sub-Junior", "III","Sub-Junior","IV","Junior","V","Junior",0)</f>
        <v>0</v>
      </c>
      <c r="J254" s="42"/>
      <c r="K254" s="42"/>
      <c r="L254" s="3"/>
      <c r="M254" s="41"/>
      <c r="N254" s="22">
        <f t="shared" si="6"/>
        <v>0</v>
      </c>
      <c r="O254" s="53"/>
    </row>
    <row r="255" spans="2:15" ht="18" customHeight="1" x14ac:dyDescent="0.3">
      <c r="B255" s="16">
        <f t="shared" si="7"/>
        <v>250</v>
      </c>
      <c r="C255" s="50"/>
      <c r="D255" s="2"/>
      <c r="E255" s="3"/>
      <c r="F255" s="3"/>
      <c r="G255" s="3"/>
      <c r="H255" s="3"/>
      <c r="I255" s="42" cm="1">
        <f t="array" ref="I255">_xlfn.SWITCH(E255,"I","Sub-Junior","II","Sub-Junior", "III","Sub-Junior","IV","Junior","V","Junior",0)</f>
        <v>0</v>
      </c>
      <c r="J255" s="42"/>
      <c r="K255" s="42"/>
      <c r="L255" s="3"/>
      <c r="M255" s="41"/>
      <c r="N255" s="22">
        <f t="shared" si="6"/>
        <v>0</v>
      </c>
      <c r="O255" s="53"/>
    </row>
    <row r="256" spans="2:15" ht="18" customHeight="1" x14ac:dyDescent="0.3">
      <c r="B256" s="16">
        <f t="shared" si="7"/>
        <v>251</v>
      </c>
      <c r="C256" s="50"/>
      <c r="D256" s="2"/>
      <c r="E256" s="3"/>
      <c r="F256" s="3"/>
      <c r="G256" s="3"/>
      <c r="H256" s="3"/>
      <c r="I256" s="42" cm="1">
        <f t="array" ref="I256">_xlfn.SWITCH(E256,"I","Sub-Junior","II","Sub-Junior", "III","Sub-Junior","IV","Junior","V","Junior",0)</f>
        <v>0</v>
      </c>
      <c r="J256" s="42"/>
      <c r="K256" s="42"/>
      <c r="L256" s="3"/>
      <c r="M256" s="41"/>
      <c r="N256" s="22">
        <f t="shared" si="6"/>
        <v>0</v>
      </c>
      <c r="O256" s="53"/>
    </row>
    <row r="257" spans="2:15" ht="18" customHeight="1" x14ac:dyDescent="0.3">
      <c r="B257" s="16">
        <f t="shared" si="7"/>
        <v>252</v>
      </c>
      <c r="C257" s="50"/>
      <c r="D257" s="2"/>
      <c r="E257" s="3"/>
      <c r="F257" s="3"/>
      <c r="G257" s="3"/>
      <c r="H257" s="3"/>
      <c r="I257" s="42" cm="1">
        <f t="array" ref="I257">_xlfn.SWITCH(E257,"I","Sub-Junior","II","Sub-Junior", "III","Sub-Junior","IV","Junior","V","Junior",0)</f>
        <v>0</v>
      </c>
      <c r="J257" s="42"/>
      <c r="K257" s="42"/>
      <c r="L257" s="3"/>
      <c r="M257" s="41"/>
      <c r="N257" s="22">
        <f t="shared" si="6"/>
        <v>0</v>
      </c>
      <c r="O257" s="53"/>
    </row>
    <row r="258" spans="2:15" ht="18" customHeight="1" x14ac:dyDescent="0.3">
      <c r="B258" s="16">
        <f t="shared" si="7"/>
        <v>253</v>
      </c>
      <c r="C258" s="50"/>
      <c r="D258" s="2"/>
      <c r="E258" s="3"/>
      <c r="F258" s="3"/>
      <c r="G258" s="3"/>
      <c r="H258" s="3"/>
      <c r="I258" s="42" cm="1">
        <f t="array" ref="I258">_xlfn.SWITCH(E258,"I","Sub-Junior","II","Sub-Junior", "III","Sub-Junior","IV","Junior","V","Junior",0)</f>
        <v>0</v>
      </c>
      <c r="J258" s="42"/>
      <c r="K258" s="42"/>
      <c r="L258" s="3"/>
      <c r="M258" s="41"/>
      <c r="N258" s="22">
        <f t="shared" si="6"/>
        <v>0</v>
      </c>
      <c r="O258" s="53"/>
    </row>
    <row r="259" spans="2:15" ht="18" customHeight="1" x14ac:dyDescent="0.3">
      <c r="B259" s="16">
        <f t="shared" si="7"/>
        <v>254</v>
      </c>
      <c r="C259" s="50"/>
      <c r="D259" s="2"/>
      <c r="E259" s="3"/>
      <c r="F259" s="3"/>
      <c r="G259" s="3"/>
      <c r="H259" s="3"/>
      <c r="I259" s="42" cm="1">
        <f t="array" ref="I259">_xlfn.SWITCH(E259,"I","Sub-Junior","II","Sub-Junior", "III","Sub-Junior","IV","Junior","V","Junior",0)</f>
        <v>0</v>
      </c>
      <c r="J259" s="42"/>
      <c r="K259" s="42"/>
      <c r="L259" s="3"/>
      <c r="M259" s="41"/>
      <c r="N259" s="22">
        <f t="shared" si="6"/>
        <v>0</v>
      </c>
      <c r="O259" s="53"/>
    </row>
    <row r="260" spans="2:15" ht="18" customHeight="1" x14ac:dyDescent="0.3">
      <c r="B260" s="16">
        <f t="shared" si="7"/>
        <v>255</v>
      </c>
      <c r="C260" s="50"/>
      <c r="D260" s="2"/>
      <c r="E260" s="3"/>
      <c r="F260" s="3"/>
      <c r="G260" s="3"/>
      <c r="H260" s="3"/>
      <c r="I260" s="42" cm="1">
        <f t="array" ref="I260">_xlfn.SWITCH(E260,"I","Sub-Junior","II","Sub-Junior", "III","Sub-Junior","IV","Junior","V","Junior",0)</f>
        <v>0</v>
      </c>
      <c r="J260" s="42"/>
      <c r="K260" s="42"/>
      <c r="L260" s="3"/>
      <c r="M260" s="41"/>
      <c r="N260" s="22">
        <f t="shared" si="6"/>
        <v>0</v>
      </c>
      <c r="O260" s="53"/>
    </row>
    <row r="261" spans="2:15" ht="18" customHeight="1" x14ac:dyDescent="0.3">
      <c r="B261" s="16">
        <f t="shared" si="7"/>
        <v>256</v>
      </c>
      <c r="C261" s="50"/>
      <c r="D261" s="2"/>
      <c r="E261" s="3"/>
      <c r="F261" s="3"/>
      <c r="G261" s="3"/>
      <c r="H261" s="3"/>
      <c r="I261" s="42" cm="1">
        <f t="array" ref="I261">_xlfn.SWITCH(E261,"I","Sub-Junior","II","Sub-Junior", "III","Sub-Junior","IV","Junior","V","Junior",0)</f>
        <v>0</v>
      </c>
      <c r="J261" s="42"/>
      <c r="K261" s="42"/>
      <c r="L261" s="3"/>
      <c r="M261" s="41"/>
      <c r="N261" s="22">
        <f t="shared" si="6"/>
        <v>0</v>
      </c>
      <c r="O261" s="53"/>
    </row>
    <row r="262" spans="2:15" ht="18" customHeight="1" x14ac:dyDescent="0.3">
      <c r="B262" s="16">
        <f t="shared" si="7"/>
        <v>257</v>
      </c>
      <c r="C262" s="50"/>
      <c r="D262" s="2"/>
      <c r="E262" s="3"/>
      <c r="F262" s="3"/>
      <c r="G262" s="3"/>
      <c r="H262" s="3"/>
      <c r="I262" s="42" cm="1">
        <f t="array" ref="I262">_xlfn.SWITCH(E262,"I","Sub-Junior","II","Sub-Junior", "III","Sub-Junior","IV","Junior","V","Junior",0)</f>
        <v>0</v>
      </c>
      <c r="J262" s="42"/>
      <c r="K262" s="42"/>
      <c r="L262" s="3"/>
      <c r="M262" s="41"/>
      <c r="N262" s="22">
        <f t="shared" si="6"/>
        <v>0</v>
      </c>
      <c r="O262" s="53"/>
    </row>
    <row r="263" spans="2:15" ht="18" customHeight="1" x14ac:dyDescent="0.3">
      <c r="B263" s="16">
        <f t="shared" si="7"/>
        <v>258</v>
      </c>
      <c r="C263" s="50"/>
      <c r="D263" s="2"/>
      <c r="E263" s="3"/>
      <c r="F263" s="3"/>
      <c r="G263" s="3"/>
      <c r="H263" s="3"/>
      <c r="I263" s="42" cm="1">
        <f t="array" ref="I263">_xlfn.SWITCH(E263,"I","Sub-Junior","II","Sub-Junior", "III","Sub-Junior","IV","Junior","V","Junior",0)</f>
        <v>0</v>
      </c>
      <c r="J263" s="42"/>
      <c r="K263" s="42"/>
      <c r="L263" s="3"/>
      <c r="M263" s="41"/>
      <c r="N263" s="22">
        <f t="shared" ref="N263:N326" si="8">IF(M263="Printed book",230,IF(M263="E book",155,0))</f>
        <v>0</v>
      </c>
      <c r="O263" s="53"/>
    </row>
    <row r="264" spans="2:15" ht="18" customHeight="1" x14ac:dyDescent="0.3">
      <c r="B264" s="16">
        <f t="shared" ref="B264:B327" si="9">B263+1</f>
        <v>259</v>
      </c>
      <c r="C264" s="50"/>
      <c r="D264" s="2"/>
      <c r="E264" s="3"/>
      <c r="F264" s="3"/>
      <c r="G264" s="3"/>
      <c r="H264" s="3"/>
      <c r="I264" s="42" cm="1">
        <f t="array" ref="I264">_xlfn.SWITCH(E264,"I","Sub-Junior","II","Sub-Junior", "III","Sub-Junior","IV","Junior","V","Junior",0)</f>
        <v>0</v>
      </c>
      <c r="J264" s="42"/>
      <c r="K264" s="42"/>
      <c r="L264" s="3"/>
      <c r="M264" s="41"/>
      <c r="N264" s="22">
        <f t="shared" si="8"/>
        <v>0</v>
      </c>
      <c r="O264" s="53"/>
    </row>
    <row r="265" spans="2:15" ht="18" customHeight="1" x14ac:dyDescent="0.3">
      <c r="B265" s="16">
        <f t="shared" si="9"/>
        <v>260</v>
      </c>
      <c r="C265" s="50"/>
      <c r="D265" s="2"/>
      <c r="E265" s="3"/>
      <c r="F265" s="3"/>
      <c r="G265" s="3"/>
      <c r="H265" s="3"/>
      <c r="I265" s="42" cm="1">
        <f t="array" ref="I265">_xlfn.SWITCH(E265,"I","Sub-Junior","II","Sub-Junior", "III","Sub-Junior","IV","Junior","V","Junior",0)</f>
        <v>0</v>
      </c>
      <c r="J265" s="42"/>
      <c r="K265" s="42"/>
      <c r="L265" s="3"/>
      <c r="M265" s="41"/>
      <c r="N265" s="22">
        <f t="shared" si="8"/>
        <v>0</v>
      </c>
      <c r="O265" s="53"/>
    </row>
    <row r="266" spans="2:15" ht="18" customHeight="1" x14ac:dyDescent="0.3">
      <c r="B266" s="16">
        <f t="shared" si="9"/>
        <v>261</v>
      </c>
      <c r="C266" s="50"/>
      <c r="D266" s="2"/>
      <c r="E266" s="3"/>
      <c r="F266" s="3"/>
      <c r="G266" s="3"/>
      <c r="H266" s="3"/>
      <c r="I266" s="42" cm="1">
        <f t="array" ref="I266">_xlfn.SWITCH(E266,"I","Sub-Junior","II","Sub-Junior", "III","Sub-Junior","IV","Junior","V","Junior",0)</f>
        <v>0</v>
      </c>
      <c r="J266" s="42"/>
      <c r="K266" s="42"/>
      <c r="L266" s="3"/>
      <c r="M266" s="41"/>
      <c r="N266" s="22">
        <f t="shared" si="8"/>
        <v>0</v>
      </c>
      <c r="O266" s="53"/>
    </row>
    <row r="267" spans="2:15" ht="18" customHeight="1" x14ac:dyDescent="0.3">
      <c r="B267" s="16">
        <f t="shared" si="9"/>
        <v>262</v>
      </c>
      <c r="C267" s="50"/>
      <c r="D267" s="2"/>
      <c r="E267" s="3"/>
      <c r="F267" s="3"/>
      <c r="G267" s="3"/>
      <c r="H267" s="3"/>
      <c r="I267" s="42" cm="1">
        <f t="array" ref="I267">_xlfn.SWITCH(E267,"I","Sub-Junior","II","Sub-Junior", "III","Sub-Junior","IV","Junior","V","Junior",0)</f>
        <v>0</v>
      </c>
      <c r="J267" s="42"/>
      <c r="K267" s="42"/>
      <c r="L267" s="3"/>
      <c r="M267" s="41"/>
      <c r="N267" s="22">
        <f t="shared" si="8"/>
        <v>0</v>
      </c>
      <c r="O267" s="53"/>
    </row>
    <row r="268" spans="2:15" ht="18" customHeight="1" x14ac:dyDescent="0.3">
      <c r="B268" s="16">
        <f t="shared" si="9"/>
        <v>263</v>
      </c>
      <c r="C268" s="50"/>
      <c r="D268" s="2"/>
      <c r="E268" s="3"/>
      <c r="F268" s="3"/>
      <c r="G268" s="3"/>
      <c r="H268" s="3"/>
      <c r="I268" s="42" cm="1">
        <f t="array" ref="I268">_xlfn.SWITCH(E268,"I","Sub-Junior","II","Sub-Junior", "III","Sub-Junior","IV","Junior","V","Junior",0)</f>
        <v>0</v>
      </c>
      <c r="J268" s="42"/>
      <c r="K268" s="42"/>
      <c r="L268" s="3"/>
      <c r="M268" s="41"/>
      <c r="N268" s="22">
        <f t="shared" si="8"/>
        <v>0</v>
      </c>
      <c r="O268" s="53"/>
    </row>
    <row r="269" spans="2:15" ht="18" customHeight="1" x14ac:dyDescent="0.3">
      <c r="B269" s="16">
        <f t="shared" si="9"/>
        <v>264</v>
      </c>
      <c r="C269" s="50"/>
      <c r="D269" s="2"/>
      <c r="E269" s="3"/>
      <c r="F269" s="3"/>
      <c r="G269" s="3"/>
      <c r="H269" s="3"/>
      <c r="I269" s="42" cm="1">
        <f t="array" ref="I269">_xlfn.SWITCH(E269,"I","Sub-Junior","II","Sub-Junior", "III","Sub-Junior","IV","Junior","V","Junior",0)</f>
        <v>0</v>
      </c>
      <c r="J269" s="42"/>
      <c r="K269" s="42"/>
      <c r="L269" s="3"/>
      <c r="M269" s="41"/>
      <c r="N269" s="22">
        <f t="shared" si="8"/>
        <v>0</v>
      </c>
      <c r="O269" s="53"/>
    </row>
    <row r="270" spans="2:15" ht="18" customHeight="1" x14ac:dyDescent="0.3">
      <c r="B270" s="16">
        <f t="shared" si="9"/>
        <v>265</v>
      </c>
      <c r="C270" s="50"/>
      <c r="D270" s="2"/>
      <c r="E270" s="3"/>
      <c r="F270" s="3"/>
      <c r="G270" s="3"/>
      <c r="H270" s="3"/>
      <c r="I270" s="42" cm="1">
        <f t="array" ref="I270">_xlfn.SWITCH(E270,"I","Sub-Junior","II","Sub-Junior", "III","Sub-Junior","IV","Junior","V","Junior",0)</f>
        <v>0</v>
      </c>
      <c r="J270" s="42"/>
      <c r="K270" s="42"/>
      <c r="L270" s="3"/>
      <c r="M270" s="41"/>
      <c r="N270" s="22">
        <f t="shared" si="8"/>
        <v>0</v>
      </c>
      <c r="O270" s="53"/>
    </row>
    <row r="271" spans="2:15" ht="18" customHeight="1" x14ac:dyDescent="0.3">
      <c r="B271" s="16">
        <f t="shared" si="9"/>
        <v>266</v>
      </c>
      <c r="C271" s="50"/>
      <c r="D271" s="2"/>
      <c r="E271" s="3"/>
      <c r="F271" s="3"/>
      <c r="G271" s="3"/>
      <c r="H271" s="3"/>
      <c r="I271" s="42" cm="1">
        <f t="array" ref="I271">_xlfn.SWITCH(E271,"I","Sub-Junior","II","Sub-Junior", "III","Sub-Junior","IV","Junior","V","Junior",0)</f>
        <v>0</v>
      </c>
      <c r="J271" s="42"/>
      <c r="K271" s="42"/>
      <c r="L271" s="3"/>
      <c r="M271" s="41"/>
      <c r="N271" s="22">
        <f t="shared" si="8"/>
        <v>0</v>
      </c>
      <c r="O271" s="53"/>
    </row>
    <row r="272" spans="2:15" ht="18" customHeight="1" x14ac:dyDescent="0.3">
      <c r="B272" s="16">
        <f t="shared" si="9"/>
        <v>267</v>
      </c>
      <c r="C272" s="50"/>
      <c r="D272" s="2"/>
      <c r="E272" s="3"/>
      <c r="F272" s="3"/>
      <c r="G272" s="3"/>
      <c r="H272" s="3"/>
      <c r="I272" s="42" cm="1">
        <f t="array" ref="I272">_xlfn.SWITCH(E272,"I","Sub-Junior","II","Sub-Junior", "III","Sub-Junior","IV","Junior","V","Junior",0)</f>
        <v>0</v>
      </c>
      <c r="J272" s="42"/>
      <c r="K272" s="42"/>
      <c r="L272" s="3"/>
      <c r="M272" s="41"/>
      <c r="N272" s="22">
        <f t="shared" si="8"/>
        <v>0</v>
      </c>
      <c r="O272" s="53"/>
    </row>
    <row r="273" spans="2:15" ht="18" customHeight="1" x14ac:dyDescent="0.3">
      <c r="B273" s="16">
        <f t="shared" si="9"/>
        <v>268</v>
      </c>
      <c r="C273" s="50"/>
      <c r="D273" s="2"/>
      <c r="E273" s="3"/>
      <c r="F273" s="3"/>
      <c r="G273" s="3"/>
      <c r="H273" s="3"/>
      <c r="I273" s="42" cm="1">
        <f t="array" ref="I273">_xlfn.SWITCH(E273,"I","Sub-Junior","II","Sub-Junior", "III","Sub-Junior","IV","Junior","V","Junior",0)</f>
        <v>0</v>
      </c>
      <c r="J273" s="42"/>
      <c r="K273" s="42"/>
      <c r="L273" s="3"/>
      <c r="M273" s="41"/>
      <c r="N273" s="22">
        <f t="shared" si="8"/>
        <v>0</v>
      </c>
      <c r="O273" s="53"/>
    </row>
    <row r="274" spans="2:15" ht="18" customHeight="1" x14ac:dyDescent="0.3">
      <c r="B274" s="16">
        <f t="shared" si="9"/>
        <v>269</v>
      </c>
      <c r="C274" s="50"/>
      <c r="D274" s="2"/>
      <c r="E274" s="3"/>
      <c r="F274" s="3"/>
      <c r="G274" s="3"/>
      <c r="H274" s="3"/>
      <c r="I274" s="42" cm="1">
        <f t="array" ref="I274">_xlfn.SWITCH(E274,"I","Sub-Junior","II","Sub-Junior", "III","Sub-Junior","IV","Junior","V","Junior",0)</f>
        <v>0</v>
      </c>
      <c r="J274" s="42"/>
      <c r="K274" s="42"/>
      <c r="L274" s="3"/>
      <c r="M274" s="41"/>
      <c r="N274" s="22">
        <f t="shared" si="8"/>
        <v>0</v>
      </c>
      <c r="O274" s="53"/>
    </row>
    <row r="275" spans="2:15" ht="18" customHeight="1" x14ac:dyDescent="0.3">
      <c r="B275" s="16">
        <f t="shared" si="9"/>
        <v>270</v>
      </c>
      <c r="C275" s="50"/>
      <c r="D275" s="2"/>
      <c r="E275" s="3"/>
      <c r="F275" s="3"/>
      <c r="G275" s="3"/>
      <c r="H275" s="3"/>
      <c r="I275" s="42" cm="1">
        <f t="array" ref="I275">_xlfn.SWITCH(E275,"I","Sub-Junior","II","Sub-Junior", "III","Sub-Junior","IV","Junior","V","Junior",0)</f>
        <v>0</v>
      </c>
      <c r="J275" s="42"/>
      <c r="K275" s="42"/>
      <c r="L275" s="3"/>
      <c r="M275" s="41"/>
      <c r="N275" s="22">
        <f t="shared" si="8"/>
        <v>0</v>
      </c>
      <c r="O275" s="53"/>
    </row>
    <row r="276" spans="2:15" ht="18" customHeight="1" x14ac:dyDescent="0.3">
      <c r="B276" s="16">
        <f t="shared" si="9"/>
        <v>271</v>
      </c>
      <c r="C276" s="50"/>
      <c r="D276" s="2"/>
      <c r="E276" s="3"/>
      <c r="F276" s="3"/>
      <c r="G276" s="3"/>
      <c r="H276" s="3"/>
      <c r="I276" s="42" cm="1">
        <f t="array" ref="I276">_xlfn.SWITCH(E276,"I","Sub-Junior","II","Sub-Junior", "III","Sub-Junior","IV","Junior","V","Junior",0)</f>
        <v>0</v>
      </c>
      <c r="J276" s="42"/>
      <c r="K276" s="42"/>
      <c r="L276" s="3"/>
      <c r="M276" s="41"/>
      <c r="N276" s="22">
        <f t="shared" si="8"/>
        <v>0</v>
      </c>
      <c r="O276" s="53"/>
    </row>
    <row r="277" spans="2:15" ht="18" customHeight="1" x14ac:dyDescent="0.3">
      <c r="B277" s="16">
        <f t="shared" si="9"/>
        <v>272</v>
      </c>
      <c r="C277" s="50"/>
      <c r="D277" s="2"/>
      <c r="E277" s="3"/>
      <c r="F277" s="3"/>
      <c r="G277" s="3"/>
      <c r="H277" s="3"/>
      <c r="I277" s="42" cm="1">
        <f t="array" ref="I277">_xlfn.SWITCH(E277,"I","Sub-Junior","II","Sub-Junior", "III","Sub-Junior","IV","Junior","V","Junior",0)</f>
        <v>0</v>
      </c>
      <c r="J277" s="42"/>
      <c r="K277" s="42"/>
      <c r="L277" s="3"/>
      <c r="M277" s="41"/>
      <c r="N277" s="22">
        <f t="shared" si="8"/>
        <v>0</v>
      </c>
      <c r="O277" s="53"/>
    </row>
    <row r="278" spans="2:15" ht="18" customHeight="1" x14ac:dyDescent="0.3">
      <c r="B278" s="16">
        <f t="shared" si="9"/>
        <v>273</v>
      </c>
      <c r="C278" s="50"/>
      <c r="D278" s="2"/>
      <c r="E278" s="3"/>
      <c r="F278" s="3"/>
      <c r="G278" s="3"/>
      <c r="H278" s="3"/>
      <c r="I278" s="42" cm="1">
        <f t="array" ref="I278">_xlfn.SWITCH(E278,"I","Sub-Junior","II","Sub-Junior", "III","Sub-Junior","IV","Junior","V","Junior",0)</f>
        <v>0</v>
      </c>
      <c r="J278" s="42"/>
      <c r="K278" s="42"/>
      <c r="L278" s="3"/>
      <c r="M278" s="41"/>
      <c r="N278" s="22">
        <f t="shared" si="8"/>
        <v>0</v>
      </c>
      <c r="O278" s="53"/>
    </row>
    <row r="279" spans="2:15" ht="18" customHeight="1" x14ac:dyDescent="0.3">
      <c r="B279" s="16">
        <f t="shared" si="9"/>
        <v>274</v>
      </c>
      <c r="C279" s="50"/>
      <c r="D279" s="2"/>
      <c r="E279" s="3"/>
      <c r="F279" s="3"/>
      <c r="G279" s="3"/>
      <c r="H279" s="3"/>
      <c r="I279" s="42" cm="1">
        <f t="array" ref="I279">_xlfn.SWITCH(E279,"I","Sub-Junior","II","Sub-Junior", "III","Sub-Junior","IV","Junior","V","Junior",0)</f>
        <v>0</v>
      </c>
      <c r="J279" s="42"/>
      <c r="K279" s="42"/>
      <c r="L279" s="3"/>
      <c r="M279" s="41"/>
      <c r="N279" s="22">
        <f t="shared" si="8"/>
        <v>0</v>
      </c>
      <c r="O279" s="53"/>
    </row>
    <row r="280" spans="2:15" ht="18" customHeight="1" x14ac:dyDescent="0.3">
      <c r="B280" s="16">
        <f t="shared" si="9"/>
        <v>275</v>
      </c>
      <c r="C280" s="50"/>
      <c r="D280" s="2"/>
      <c r="E280" s="3"/>
      <c r="F280" s="3"/>
      <c r="G280" s="3"/>
      <c r="H280" s="3"/>
      <c r="I280" s="42" cm="1">
        <f t="array" ref="I280">_xlfn.SWITCH(E280,"I","Sub-Junior","II","Sub-Junior", "III","Sub-Junior","IV","Junior","V","Junior",0)</f>
        <v>0</v>
      </c>
      <c r="J280" s="42"/>
      <c r="K280" s="42"/>
      <c r="L280" s="3"/>
      <c r="M280" s="41"/>
      <c r="N280" s="22">
        <f t="shared" si="8"/>
        <v>0</v>
      </c>
      <c r="O280" s="53"/>
    </row>
    <row r="281" spans="2:15" ht="18" customHeight="1" x14ac:dyDescent="0.3">
      <c r="B281" s="16">
        <f t="shared" si="9"/>
        <v>276</v>
      </c>
      <c r="C281" s="50"/>
      <c r="D281" s="2"/>
      <c r="E281" s="3"/>
      <c r="F281" s="3"/>
      <c r="G281" s="3"/>
      <c r="H281" s="3"/>
      <c r="I281" s="42" cm="1">
        <f t="array" ref="I281">_xlfn.SWITCH(E281,"I","Sub-Junior","II","Sub-Junior", "III","Sub-Junior","IV","Junior","V","Junior",0)</f>
        <v>0</v>
      </c>
      <c r="J281" s="42"/>
      <c r="K281" s="42"/>
      <c r="L281" s="3"/>
      <c r="M281" s="41"/>
      <c r="N281" s="22">
        <f t="shared" si="8"/>
        <v>0</v>
      </c>
      <c r="O281" s="53"/>
    </row>
    <row r="282" spans="2:15" ht="18" customHeight="1" x14ac:dyDescent="0.3">
      <c r="B282" s="16">
        <f t="shared" si="9"/>
        <v>277</v>
      </c>
      <c r="C282" s="50"/>
      <c r="D282" s="2"/>
      <c r="E282" s="3"/>
      <c r="F282" s="3"/>
      <c r="G282" s="3"/>
      <c r="H282" s="3"/>
      <c r="I282" s="42" cm="1">
        <f t="array" ref="I282">_xlfn.SWITCH(E282,"I","Sub-Junior","II","Sub-Junior", "III","Sub-Junior","IV","Junior","V","Junior",0)</f>
        <v>0</v>
      </c>
      <c r="J282" s="42"/>
      <c r="K282" s="42"/>
      <c r="L282" s="3"/>
      <c r="M282" s="41"/>
      <c r="N282" s="22">
        <f t="shared" si="8"/>
        <v>0</v>
      </c>
      <c r="O282" s="53"/>
    </row>
    <row r="283" spans="2:15" ht="18" customHeight="1" x14ac:dyDescent="0.3">
      <c r="B283" s="16">
        <f t="shared" si="9"/>
        <v>278</v>
      </c>
      <c r="C283" s="50"/>
      <c r="D283" s="2"/>
      <c r="E283" s="3"/>
      <c r="F283" s="3"/>
      <c r="G283" s="3"/>
      <c r="H283" s="3"/>
      <c r="I283" s="42" cm="1">
        <f t="array" ref="I283">_xlfn.SWITCH(E283,"I","Sub-Junior","II","Sub-Junior", "III","Sub-Junior","IV","Junior","V","Junior",0)</f>
        <v>0</v>
      </c>
      <c r="J283" s="42"/>
      <c r="K283" s="42"/>
      <c r="L283" s="3"/>
      <c r="M283" s="41"/>
      <c r="N283" s="22">
        <f t="shared" si="8"/>
        <v>0</v>
      </c>
      <c r="O283" s="53"/>
    </row>
    <row r="284" spans="2:15" ht="18" customHeight="1" x14ac:dyDescent="0.3">
      <c r="B284" s="16">
        <f t="shared" si="9"/>
        <v>279</v>
      </c>
      <c r="C284" s="50"/>
      <c r="D284" s="2"/>
      <c r="E284" s="3"/>
      <c r="F284" s="3"/>
      <c r="G284" s="3"/>
      <c r="H284" s="3"/>
      <c r="I284" s="42" cm="1">
        <f t="array" ref="I284">_xlfn.SWITCH(E284,"I","Sub-Junior","II","Sub-Junior", "III","Sub-Junior","IV","Junior","V","Junior",0)</f>
        <v>0</v>
      </c>
      <c r="J284" s="42"/>
      <c r="K284" s="42"/>
      <c r="L284" s="3"/>
      <c r="M284" s="41"/>
      <c r="N284" s="22">
        <f t="shared" si="8"/>
        <v>0</v>
      </c>
      <c r="O284" s="53"/>
    </row>
    <row r="285" spans="2:15" ht="18" customHeight="1" x14ac:dyDescent="0.3">
      <c r="B285" s="16">
        <f t="shared" si="9"/>
        <v>280</v>
      </c>
      <c r="C285" s="50"/>
      <c r="D285" s="2"/>
      <c r="E285" s="3"/>
      <c r="F285" s="3"/>
      <c r="G285" s="3"/>
      <c r="H285" s="3"/>
      <c r="I285" s="42" cm="1">
        <f t="array" ref="I285">_xlfn.SWITCH(E285,"I","Sub-Junior","II","Sub-Junior", "III","Sub-Junior","IV","Junior","V","Junior",0)</f>
        <v>0</v>
      </c>
      <c r="J285" s="42"/>
      <c r="K285" s="42"/>
      <c r="L285" s="3"/>
      <c r="M285" s="41"/>
      <c r="N285" s="22">
        <f t="shared" si="8"/>
        <v>0</v>
      </c>
      <c r="O285" s="53"/>
    </row>
    <row r="286" spans="2:15" ht="18" customHeight="1" x14ac:dyDescent="0.3">
      <c r="B286" s="16">
        <f t="shared" si="9"/>
        <v>281</v>
      </c>
      <c r="C286" s="50"/>
      <c r="D286" s="2"/>
      <c r="E286" s="3"/>
      <c r="F286" s="3"/>
      <c r="G286" s="3"/>
      <c r="H286" s="3"/>
      <c r="I286" s="42" cm="1">
        <f t="array" ref="I286">_xlfn.SWITCH(E286,"I","Sub-Junior","II","Sub-Junior", "III","Sub-Junior","IV","Junior","V","Junior",0)</f>
        <v>0</v>
      </c>
      <c r="J286" s="42"/>
      <c r="K286" s="42"/>
      <c r="L286" s="3"/>
      <c r="M286" s="41"/>
      <c r="N286" s="22">
        <f t="shared" si="8"/>
        <v>0</v>
      </c>
      <c r="O286" s="53"/>
    </row>
    <row r="287" spans="2:15" ht="18" customHeight="1" x14ac:dyDescent="0.3">
      <c r="B287" s="16">
        <f t="shared" si="9"/>
        <v>282</v>
      </c>
      <c r="C287" s="50"/>
      <c r="D287" s="2"/>
      <c r="E287" s="3"/>
      <c r="F287" s="3"/>
      <c r="G287" s="3"/>
      <c r="H287" s="3"/>
      <c r="I287" s="42" cm="1">
        <f t="array" ref="I287">_xlfn.SWITCH(E287,"I","Sub-Junior","II","Sub-Junior", "III","Sub-Junior","IV","Junior","V","Junior",0)</f>
        <v>0</v>
      </c>
      <c r="J287" s="42"/>
      <c r="K287" s="42"/>
      <c r="L287" s="3"/>
      <c r="M287" s="41"/>
      <c r="N287" s="22">
        <f t="shared" si="8"/>
        <v>0</v>
      </c>
      <c r="O287" s="53"/>
    </row>
    <row r="288" spans="2:15" ht="18" customHeight="1" x14ac:dyDescent="0.3">
      <c r="B288" s="16">
        <f t="shared" si="9"/>
        <v>283</v>
      </c>
      <c r="C288" s="50"/>
      <c r="D288" s="2"/>
      <c r="E288" s="3"/>
      <c r="F288" s="3"/>
      <c r="G288" s="3"/>
      <c r="H288" s="3"/>
      <c r="I288" s="42" cm="1">
        <f t="array" ref="I288">_xlfn.SWITCH(E288,"I","Sub-Junior","II","Sub-Junior", "III","Sub-Junior","IV","Junior","V","Junior",0)</f>
        <v>0</v>
      </c>
      <c r="J288" s="42"/>
      <c r="K288" s="42"/>
      <c r="L288" s="3"/>
      <c r="M288" s="41"/>
      <c r="N288" s="22">
        <f t="shared" si="8"/>
        <v>0</v>
      </c>
      <c r="O288" s="53"/>
    </row>
    <row r="289" spans="2:15" ht="18" customHeight="1" x14ac:dyDescent="0.3">
      <c r="B289" s="16">
        <f t="shared" si="9"/>
        <v>284</v>
      </c>
      <c r="C289" s="50"/>
      <c r="D289" s="2"/>
      <c r="E289" s="3"/>
      <c r="F289" s="3"/>
      <c r="G289" s="3"/>
      <c r="H289" s="3"/>
      <c r="I289" s="42" cm="1">
        <f t="array" ref="I289">_xlfn.SWITCH(E289,"I","Sub-Junior","II","Sub-Junior", "III","Sub-Junior","IV","Junior","V","Junior",0)</f>
        <v>0</v>
      </c>
      <c r="J289" s="42"/>
      <c r="K289" s="42"/>
      <c r="L289" s="3"/>
      <c r="M289" s="41"/>
      <c r="N289" s="22">
        <f t="shared" si="8"/>
        <v>0</v>
      </c>
      <c r="O289" s="53"/>
    </row>
    <row r="290" spans="2:15" ht="18" customHeight="1" x14ac:dyDescent="0.3">
      <c r="B290" s="16">
        <f t="shared" si="9"/>
        <v>285</v>
      </c>
      <c r="C290" s="50"/>
      <c r="D290" s="2"/>
      <c r="E290" s="3"/>
      <c r="F290" s="3"/>
      <c r="G290" s="3"/>
      <c r="H290" s="3"/>
      <c r="I290" s="42" cm="1">
        <f t="array" ref="I290">_xlfn.SWITCH(E290,"I","Sub-Junior","II","Sub-Junior", "III","Sub-Junior","IV","Junior","V","Junior",0)</f>
        <v>0</v>
      </c>
      <c r="J290" s="42"/>
      <c r="K290" s="42"/>
      <c r="L290" s="3"/>
      <c r="M290" s="41"/>
      <c r="N290" s="22">
        <f t="shared" si="8"/>
        <v>0</v>
      </c>
      <c r="O290" s="53"/>
    </row>
    <row r="291" spans="2:15" ht="18" customHeight="1" x14ac:dyDescent="0.3">
      <c r="B291" s="16">
        <f t="shared" si="9"/>
        <v>286</v>
      </c>
      <c r="C291" s="50"/>
      <c r="D291" s="2"/>
      <c r="E291" s="3"/>
      <c r="F291" s="3"/>
      <c r="G291" s="3"/>
      <c r="H291" s="3"/>
      <c r="I291" s="42" cm="1">
        <f t="array" ref="I291">_xlfn.SWITCH(E291,"I","Sub-Junior","II","Sub-Junior", "III","Sub-Junior","IV","Junior","V","Junior",0)</f>
        <v>0</v>
      </c>
      <c r="J291" s="42"/>
      <c r="K291" s="42"/>
      <c r="L291" s="3"/>
      <c r="M291" s="41"/>
      <c r="N291" s="22">
        <f t="shared" si="8"/>
        <v>0</v>
      </c>
      <c r="O291" s="53"/>
    </row>
    <row r="292" spans="2:15" ht="18" customHeight="1" x14ac:dyDescent="0.3">
      <c r="B292" s="16">
        <f t="shared" si="9"/>
        <v>287</v>
      </c>
      <c r="C292" s="50"/>
      <c r="D292" s="2"/>
      <c r="E292" s="3"/>
      <c r="F292" s="3"/>
      <c r="G292" s="3"/>
      <c r="H292" s="3"/>
      <c r="I292" s="42" cm="1">
        <f t="array" ref="I292">_xlfn.SWITCH(E292,"I","Sub-Junior","II","Sub-Junior", "III","Sub-Junior","IV","Junior","V","Junior",0)</f>
        <v>0</v>
      </c>
      <c r="J292" s="42"/>
      <c r="K292" s="42"/>
      <c r="L292" s="3"/>
      <c r="M292" s="41"/>
      <c r="N292" s="22">
        <f t="shared" si="8"/>
        <v>0</v>
      </c>
      <c r="O292" s="53"/>
    </row>
    <row r="293" spans="2:15" ht="18" customHeight="1" x14ac:dyDescent="0.3">
      <c r="B293" s="16">
        <f t="shared" si="9"/>
        <v>288</v>
      </c>
      <c r="C293" s="50"/>
      <c r="D293" s="2"/>
      <c r="E293" s="3"/>
      <c r="F293" s="3"/>
      <c r="G293" s="3"/>
      <c r="H293" s="3"/>
      <c r="I293" s="42" cm="1">
        <f t="array" ref="I293">_xlfn.SWITCH(E293,"I","Sub-Junior","II","Sub-Junior", "III","Sub-Junior","IV","Junior","V","Junior",0)</f>
        <v>0</v>
      </c>
      <c r="J293" s="42"/>
      <c r="K293" s="42"/>
      <c r="L293" s="3"/>
      <c r="M293" s="41"/>
      <c r="N293" s="22">
        <f t="shared" si="8"/>
        <v>0</v>
      </c>
      <c r="O293" s="53"/>
    </row>
    <row r="294" spans="2:15" ht="18" customHeight="1" x14ac:dyDescent="0.3">
      <c r="B294" s="16">
        <f t="shared" si="9"/>
        <v>289</v>
      </c>
      <c r="C294" s="50"/>
      <c r="D294" s="2"/>
      <c r="E294" s="3"/>
      <c r="F294" s="3"/>
      <c r="G294" s="3"/>
      <c r="H294" s="3"/>
      <c r="I294" s="42" cm="1">
        <f t="array" ref="I294">_xlfn.SWITCH(E294,"I","Sub-Junior","II","Sub-Junior", "III","Sub-Junior","IV","Junior","V","Junior",0)</f>
        <v>0</v>
      </c>
      <c r="J294" s="42"/>
      <c r="K294" s="42"/>
      <c r="L294" s="3"/>
      <c r="M294" s="41"/>
      <c r="N294" s="22">
        <f t="shared" si="8"/>
        <v>0</v>
      </c>
      <c r="O294" s="53"/>
    </row>
    <row r="295" spans="2:15" ht="18" customHeight="1" x14ac:dyDescent="0.3">
      <c r="B295" s="16">
        <f t="shared" si="9"/>
        <v>290</v>
      </c>
      <c r="C295" s="50"/>
      <c r="D295" s="2"/>
      <c r="E295" s="3"/>
      <c r="F295" s="3"/>
      <c r="G295" s="3"/>
      <c r="H295" s="3"/>
      <c r="I295" s="42" cm="1">
        <f t="array" ref="I295">_xlfn.SWITCH(E295,"I","Sub-Junior","II","Sub-Junior", "III","Sub-Junior","IV","Junior","V","Junior",0)</f>
        <v>0</v>
      </c>
      <c r="J295" s="42"/>
      <c r="K295" s="42"/>
      <c r="L295" s="3"/>
      <c r="M295" s="41"/>
      <c r="N295" s="22">
        <f t="shared" si="8"/>
        <v>0</v>
      </c>
      <c r="O295" s="53"/>
    </row>
    <row r="296" spans="2:15" ht="18" customHeight="1" x14ac:dyDescent="0.3">
      <c r="B296" s="16">
        <f t="shared" si="9"/>
        <v>291</v>
      </c>
      <c r="C296" s="50"/>
      <c r="D296" s="2"/>
      <c r="E296" s="3"/>
      <c r="F296" s="3"/>
      <c r="G296" s="3"/>
      <c r="H296" s="3"/>
      <c r="I296" s="42" cm="1">
        <f t="array" ref="I296">_xlfn.SWITCH(E296,"I","Sub-Junior","II","Sub-Junior", "III","Sub-Junior","IV","Junior","V","Junior",0)</f>
        <v>0</v>
      </c>
      <c r="J296" s="42"/>
      <c r="K296" s="42"/>
      <c r="L296" s="3"/>
      <c r="M296" s="41"/>
      <c r="N296" s="22">
        <f t="shared" si="8"/>
        <v>0</v>
      </c>
      <c r="O296" s="53"/>
    </row>
    <row r="297" spans="2:15" ht="18" customHeight="1" x14ac:dyDescent="0.3">
      <c r="B297" s="16">
        <f t="shared" si="9"/>
        <v>292</v>
      </c>
      <c r="C297" s="50"/>
      <c r="D297" s="2"/>
      <c r="E297" s="3"/>
      <c r="F297" s="3"/>
      <c r="G297" s="3"/>
      <c r="H297" s="3"/>
      <c r="I297" s="42" cm="1">
        <f t="array" ref="I297">_xlfn.SWITCH(E297,"I","Sub-Junior","II","Sub-Junior", "III","Sub-Junior","IV","Junior","V","Junior",0)</f>
        <v>0</v>
      </c>
      <c r="J297" s="42"/>
      <c r="K297" s="42"/>
      <c r="L297" s="3"/>
      <c r="M297" s="41"/>
      <c r="N297" s="22">
        <f t="shared" si="8"/>
        <v>0</v>
      </c>
      <c r="O297" s="53"/>
    </row>
    <row r="298" spans="2:15" ht="18" customHeight="1" x14ac:dyDescent="0.3">
      <c r="B298" s="16">
        <f t="shared" si="9"/>
        <v>293</v>
      </c>
      <c r="C298" s="50"/>
      <c r="D298" s="2"/>
      <c r="E298" s="3"/>
      <c r="F298" s="3"/>
      <c r="G298" s="3"/>
      <c r="H298" s="3"/>
      <c r="I298" s="42" cm="1">
        <f t="array" ref="I298">_xlfn.SWITCH(E298,"I","Sub-Junior","II","Sub-Junior", "III","Sub-Junior","IV","Junior","V","Junior",0)</f>
        <v>0</v>
      </c>
      <c r="J298" s="42"/>
      <c r="K298" s="42"/>
      <c r="L298" s="3"/>
      <c r="M298" s="41"/>
      <c r="N298" s="22">
        <f t="shared" si="8"/>
        <v>0</v>
      </c>
      <c r="O298" s="53"/>
    </row>
    <row r="299" spans="2:15" ht="18" customHeight="1" x14ac:dyDescent="0.3">
      <c r="B299" s="16">
        <f t="shared" si="9"/>
        <v>294</v>
      </c>
      <c r="C299" s="50"/>
      <c r="D299" s="2"/>
      <c r="E299" s="3"/>
      <c r="F299" s="3"/>
      <c r="G299" s="3"/>
      <c r="H299" s="3"/>
      <c r="I299" s="42" cm="1">
        <f t="array" ref="I299">_xlfn.SWITCH(E299,"I","Sub-Junior","II","Sub-Junior", "III","Sub-Junior","IV","Junior","V","Junior",0)</f>
        <v>0</v>
      </c>
      <c r="J299" s="42"/>
      <c r="K299" s="42"/>
      <c r="L299" s="3"/>
      <c r="M299" s="41"/>
      <c r="N299" s="22">
        <f t="shared" si="8"/>
        <v>0</v>
      </c>
      <c r="O299" s="53"/>
    </row>
    <row r="300" spans="2:15" ht="18" customHeight="1" x14ac:dyDescent="0.3">
      <c r="B300" s="16">
        <f t="shared" si="9"/>
        <v>295</v>
      </c>
      <c r="C300" s="50"/>
      <c r="D300" s="2"/>
      <c r="E300" s="3"/>
      <c r="F300" s="3"/>
      <c r="G300" s="3"/>
      <c r="H300" s="3"/>
      <c r="I300" s="42" cm="1">
        <f t="array" ref="I300">_xlfn.SWITCH(E300,"I","Sub-Junior","II","Sub-Junior", "III","Sub-Junior","IV","Junior","V","Junior",0)</f>
        <v>0</v>
      </c>
      <c r="J300" s="42"/>
      <c r="K300" s="42"/>
      <c r="L300" s="3"/>
      <c r="M300" s="41"/>
      <c r="N300" s="22">
        <f t="shared" si="8"/>
        <v>0</v>
      </c>
      <c r="O300" s="53"/>
    </row>
    <row r="301" spans="2:15" ht="18" customHeight="1" x14ac:dyDescent="0.3">
      <c r="B301" s="16">
        <f t="shared" si="9"/>
        <v>296</v>
      </c>
      <c r="C301" s="50"/>
      <c r="D301" s="2"/>
      <c r="E301" s="3"/>
      <c r="F301" s="3"/>
      <c r="G301" s="3"/>
      <c r="H301" s="3"/>
      <c r="I301" s="42" cm="1">
        <f t="array" ref="I301">_xlfn.SWITCH(E301,"I","Sub-Junior","II","Sub-Junior", "III","Sub-Junior","IV","Junior","V","Junior",0)</f>
        <v>0</v>
      </c>
      <c r="J301" s="42"/>
      <c r="K301" s="42"/>
      <c r="L301" s="3"/>
      <c r="M301" s="41"/>
      <c r="N301" s="22">
        <f t="shared" si="8"/>
        <v>0</v>
      </c>
      <c r="O301" s="53"/>
    </row>
    <row r="302" spans="2:15" ht="18" customHeight="1" x14ac:dyDescent="0.3">
      <c r="B302" s="16">
        <f t="shared" si="9"/>
        <v>297</v>
      </c>
      <c r="C302" s="50"/>
      <c r="D302" s="2"/>
      <c r="E302" s="3"/>
      <c r="F302" s="3"/>
      <c r="G302" s="3"/>
      <c r="H302" s="3"/>
      <c r="I302" s="42" cm="1">
        <f t="array" ref="I302">_xlfn.SWITCH(E302,"I","Sub-Junior","II","Sub-Junior", "III","Sub-Junior","IV","Junior","V","Junior",0)</f>
        <v>0</v>
      </c>
      <c r="J302" s="42"/>
      <c r="K302" s="42"/>
      <c r="L302" s="3"/>
      <c r="M302" s="41"/>
      <c r="N302" s="22">
        <f t="shared" si="8"/>
        <v>0</v>
      </c>
      <c r="O302" s="53"/>
    </row>
    <row r="303" spans="2:15" ht="18" customHeight="1" x14ac:dyDescent="0.3">
      <c r="B303" s="16">
        <f t="shared" si="9"/>
        <v>298</v>
      </c>
      <c r="C303" s="50"/>
      <c r="D303" s="2"/>
      <c r="E303" s="3"/>
      <c r="F303" s="3"/>
      <c r="G303" s="3"/>
      <c r="H303" s="3"/>
      <c r="I303" s="42" cm="1">
        <f t="array" ref="I303">_xlfn.SWITCH(E303,"I","Sub-Junior","II","Sub-Junior", "III","Sub-Junior","IV","Junior","V","Junior",0)</f>
        <v>0</v>
      </c>
      <c r="J303" s="42"/>
      <c r="K303" s="42"/>
      <c r="L303" s="3"/>
      <c r="M303" s="41"/>
      <c r="N303" s="22">
        <f t="shared" si="8"/>
        <v>0</v>
      </c>
      <c r="O303" s="53"/>
    </row>
    <row r="304" spans="2:15" ht="18" customHeight="1" x14ac:dyDescent="0.3">
      <c r="B304" s="16">
        <f t="shared" si="9"/>
        <v>299</v>
      </c>
      <c r="C304" s="50"/>
      <c r="D304" s="2"/>
      <c r="E304" s="3"/>
      <c r="F304" s="3"/>
      <c r="G304" s="3"/>
      <c r="H304" s="3"/>
      <c r="I304" s="42" cm="1">
        <f t="array" ref="I304">_xlfn.SWITCH(E304,"I","Sub-Junior","II","Sub-Junior", "III","Sub-Junior","IV","Junior","V","Junior",0)</f>
        <v>0</v>
      </c>
      <c r="J304" s="42"/>
      <c r="K304" s="42"/>
      <c r="L304" s="3"/>
      <c r="M304" s="41"/>
      <c r="N304" s="22">
        <f t="shared" si="8"/>
        <v>0</v>
      </c>
      <c r="O304" s="53"/>
    </row>
    <row r="305" spans="2:15" ht="18" customHeight="1" x14ac:dyDescent="0.3">
      <c r="B305" s="16">
        <f t="shared" si="9"/>
        <v>300</v>
      </c>
      <c r="C305" s="50"/>
      <c r="D305" s="2"/>
      <c r="E305" s="3"/>
      <c r="F305" s="3"/>
      <c r="G305" s="3"/>
      <c r="H305" s="3"/>
      <c r="I305" s="42" cm="1">
        <f t="array" ref="I305">_xlfn.SWITCH(E305,"I","Sub-Junior","II","Sub-Junior", "III","Sub-Junior","IV","Junior","V","Junior",0)</f>
        <v>0</v>
      </c>
      <c r="J305" s="42"/>
      <c r="K305" s="42"/>
      <c r="L305" s="3"/>
      <c r="M305" s="41"/>
      <c r="N305" s="22">
        <f t="shared" si="8"/>
        <v>0</v>
      </c>
      <c r="O305" s="53"/>
    </row>
    <row r="306" spans="2:15" ht="18" customHeight="1" x14ac:dyDescent="0.3">
      <c r="B306" s="16">
        <f t="shared" si="9"/>
        <v>301</v>
      </c>
      <c r="C306" s="50"/>
      <c r="D306" s="2"/>
      <c r="E306" s="3"/>
      <c r="F306" s="3"/>
      <c r="G306" s="3"/>
      <c r="H306" s="3"/>
      <c r="I306" s="42" cm="1">
        <f t="array" ref="I306">_xlfn.SWITCH(E306,"I","Sub-Junior","II","Sub-Junior", "III","Sub-Junior","IV","Junior","V","Junior",0)</f>
        <v>0</v>
      </c>
      <c r="J306" s="42"/>
      <c r="K306" s="42"/>
      <c r="L306" s="3"/>
      <c r="M306" s="41"/>
      <c r="N306" s="22">
        <f t="shared" si="8"/>
        <v>0</v>
      </c>
      <c r="O306" s="53"/>
    </row>
    <row r="307" spans="2:15" ht="18" customHeight="1" x14ac:dyDescent="0.3">
      <c r="B307" s="16">
        <f t="shared" si="9"/>
        <v>302</v>
      </c>
      <c r="C307" s="50"/>
      <c r="D307" s="2"/>
      <c r="E307" s="3"/>
      <c r="F307" s="3"/>
      <c r="G307" s="3"/>
      <c r="H307" s="3"/>
      <c r="I307" s="42" cm="1">
        <f t="array" ref="I307">_xlfn.SWITCH(E307,"I","Sub-Junior","II","Sub-Junior", "III","Sub-Junior","IV","Junior","V","Junior",0)</f>
        <v>0</v>
      </c>
      <c r="J307" s="42"/>
      <c r="K307" s="42"/>
      <c r="L307" s="3"/>
      <c r="M307" s="41"/>
      <c r="N307" s="22">
        <f t="shared" si="8"/>
        <v>0</v>
      </c>
      <c r="O307" s="53"/>
    </row>
    <row r="308" spans="2:15" ht="18" customHeight="1" x14ac:dyDescent="0.3">
      <c r="B308" s="16">
        <f t="shared" si="9"/>
        <v>303</v>
      </c>
      <c r="C308" s="50"/>
      <c r="D308" s="2"/>
      <c r="E308" s="3"/>
      <c r="F308" s="3"/>
      <c r="G308" s="3"/>
      <c r="H308" s="3"/>
      <c r="I308" s="42" cm="1">
        <f t="array" ref="I308">_xlfn.SWITCH(E308,"I","Sub-Junior","II","Sub-Junior", "III","Sub-Junior","IV","Junior","V","Junior",0)</f>
        <v>0</v>
      </c>
      <c r="J308" s="42"/>
      <c r="K308" s="42"/>
      <c r="L308" s="3"/>
      <c r="M308" s="41"/>
      <c r="N308" s="22">
        <f t="shared" si="8"/>
        <v>0</v>
      </c>
      <c r="O308" s="53"/>
    </row>
    <row r="309" spans="2:15" ht="18" customHeight="1" x14ac:dyDescent="0.3">
      <c r="B309" s="16">
        <f t="shared" si="9"/>
        <v>304</v>
      </c>
      <c r="C309" s="50"/>
      <c r="D309" s="2"/>
      <c r="E309" s="3"/>
      <c r="F309" s="3"/>
      <c r="G309" s="3"/>
      <c r="H309" s="3"/>
      <c r="I309" s="42" cm="1">
        <f t="array" ref="I309">_xlfn.SWITCH(E309,"I","Sub-Junior","II","Sub-Junior", "III","Sub-Junior","IV","Junior","V","Junior",0)</f>
        <v>0</v>
      </c>
      <c r="J309" s="42"/>
      <c r="K309" s="42"/>
      <c r="L309" s="3"/>
      <c r="M309" s="41"/>
      <c r="N309" s="22">
        <f t="shared" si="8"/>
        <v>0</v>
      </c>
      <c r="O309" s="53"/>
    </row>
    <row r="310" spans="2:15" ht="18" customHeight="1" x14ac:dyDescent="0.3">
      <c r="B310" s="16">
        <f t="shared" si="9"/>
        <v>305</v>
      </c>
      <c r="C310" s="50"/>
      <c r="D310" s="2"/>
      <c r="E310" s="3"/>
      <c r="F310" s="3"/>
      <c r="G310" s="3"/>
      <c r="H310" s="3"/>
      <c r="I310" s="42" cm="1">
        <f t="array" ref="I310">_xlfn.SWITCH(E310,"I","Sub-Junior","II","Sub-Junior", "III","Sub-Junior","IV","Junior","V","Junior",0)</f>
        <v>0</v>
      </c>
      <c r="J310" s="42"/>
      <c r="K310" s="42"/>
      <c r="L310" s="3"/>
      <c r="M310" s="41"/>
      <c r="N310" s="22">
        <f t="shared" si="8"/>
        <v>0</v>
      </c>
      <c r="O310" s="53"/>
    </row>
    <row r="311" spans="2:15" ht="18" customHeight="1" x14ac:dyDescent="0.3">
      <c r="B311" s="16">
        <f t="shared" si="9"/>
        <v>306</v>
      </c>
      <c r="C311" s="50"/>
      <c r="D311" s="2"/>
      <c r="E311" s="3"/>
      <c r="F311" s="3"/>
      <c r="G311" s="3"/>
      <c r="H311" s="3"/>
      <c r="I311" s="42" cm="1">
        <f t="array" ref="I311">_xlfn.SWITCH(E311,"I","Sub-Junior","II","Sub-Junior", "III","Sub-Junior","IV","Junior","V","Junior",0)</f>
        <v>0</v>
      </c>
      <c r="J311" s="42"/>
      <c r="K311" s="42"/>
      <c r="L311" s="3"/>
      <c r="M311" s="41"/>
      <c r="N311" s="22">
        <f t="shared" si="8"/>
        <v>0</v>
      </c>
      <c r="O311" s="53"/>
    </row>
    <row r="312" spans="2:15" ht="18" customHeight="1" x14ac:dyDescent="0.3">
      <c r="B312" s="16">
        <f t="shared" si="9"/>
        <v>307</v>
      </c>
      <c r="C312" s="50"/>
      <c r="D312" s="2"/>
      <c r="E312" s="3"/>
      <c r="F312" s="3"/>
      <c r="G312" s="3"/>
      <c r="H312" s="3"/>
      <c r="I312" s="42" cm="1">
        <f t="array" ref="I312">_xlfn.SWITCH(E312,"I","Sub-Junior","II","Sub-Junior", "III","Sub-Junior","IV","Junior","V","Junior",0)</f>
        <v>0</v>
      </c>
      <c r="J312" s="42"/>
      <c r="K312" s="42"/>
      <c r="L312" s="3"/>
      <c r="M312" s="41"/>
      <c r="N312" s="22">
        <f t="shared" si="8"/>
        <v>0</v>
      </c>
      <c r="O312" s="53"/>
    </row>
    <row r="313" spans="2:15" ht="18" customHeight="1" x14ac:dyDescent="0.3">
      <c r="B313" s="16">
        <f t="shared" si="9"/>
        <v>308</v>
      </c>
      <c r="C313" s="50"/>
      <c r="D313" s="2"/>
      <c r="E313" s="3"/>
      <c r="F313" s="3"/>
      <c r="G313" s="3"/>
      <c r="H313" s="3"/>
      <c r="I313" s="42" cm="1">
        <f t="array" ref="I313">_xlfn.SWITCH(E313,"I","Sub-Junior","II","Sub-Junior", "III","Sub-Junior","IV","Junior","V","Junior",0)</f>
        <v>0</v>
      </c>
      <c r="J313" s="42"/>
      <c r="K313" s="42"/>
      <c r="L313" s="3"/>
      <c r="M313" s="41"/>
      <c r="N313" s="22">
        <f t="shared" si="8"/>
        <v>0</v>
      </c>
      <c r="O313" s="53"/>
    </row>
    <row r="314" spans="2:15" ht="18" customHeight="1" x14ac:dyDescent="0.3">
      <c r="B314" s="16">
        <f t="shared" si="9"/>
        <v>309</v>
      </c>
      <c r="C314" s="50"/>
      <c r="D314" s="2"/>
      <c r="E314" s="3"/>
      <c r="F314" s="3"/>
      <c r="G314" s="3"/>
      <c r="H314" s="3"/>
      <c r="I314" s="42" cm="1">
        <f t="array" ref="I314">_xlfn.SWITCH(E314,"I","Sub-Junior","II","Sub-Junior", "III","Sub-Junior","IV","Junior","V","Junior",0)</f>
        <v>0</v>
      </c>
      <c r="J314" s="42"/>
      <c r="K314" s="42"/>
      <c r="L314" s="3"/>
      <c r="M314" s="41"/>
      <c r="N314" s="22">
        <f t="shared" si="8"/>
        <v>0</v>
      </c>
      <c r="O314" s="53"/>
    </row>
    <row r="315" spans="2:15" ht="18" customHeight="1" x14ac:dyDescent="0.3">
      <c r="B315" s="16">
        <f t="shared" si="9"/>
        <v>310</v>
      </c>
      <c r="C315" s="50"/>
      <c r="D315" s="2"/>
      <c r="E315" s="3"/>
      <c r="F315" s="3"/>
      <c r="G315" s="3"/>
      <c r="H315" s="3"/>
      <c r="I315" s="42" cm="1">
        <f t="array" ref="I315">_xlfn.SWITCH(E315,"I","Sub-Junior","II","Sub-Junior", "III","Sub-Junior","IV","Junior","V","Junior",0)</f>
        <v>0</v>
      </c>
      <c r="J315" s="42"/>
      <c r="K315" s="42"/>
      <c r="L315" s="3"/>
      <c r="M315" s="41"/>
      <c r="N315" s="22">
        <f t="shared" si="8"/>
        <v>0</v>
      </c>
      <c r="O315" s="53"/>
    </row>
    <row r="316" spans="2:15" ht="18" customHeight="1" x14ac:dyDescent="0.3">
      <c r="B316" s="16">
        <f t="shared" si="9"/>
        <v>311</v>
      </c>
      <c r="C316" s="50"/>
      <c r="D316" s="2"/>
      <c r="E316" s="3"/>
      <c r="F316" s="3"/>
      <c r="G316" s="3"/>
      <c r="H316" s="3"/>
      <c r="I316" s="42" cm="1">
        <f t="array" ref="I316">_xlfn.SWITCH(E316,"I","Sub-Junior","II","Sub-Junior", "III","Sub-Junior","IV","Junior","V","Junior",0)</f>
        <v>0</v>
      </c>
      <c r="J316" s="42"/>
      <c r="K316" s="42"/>
      <c r="L316" s="3"/>
      <c r="M316" s="41"/>
      <c r="N316" s="22">
        <f t="shared" si="8"/>
        <v>0</v>
      </c>
      <c r="O316" s="53"/>
    </row>
    <row r="317" spans="2:15" ht="18" customHeight="1" x14ac:dyDescent="0.3">
      <c r="B317" s="16">
        <f t="shared" si="9"/>
        <v>312</v>
      </c>
      <c r="C317" s="50"/>
      <c r="D317" s="2"/>
      <c r="E317" s="3"/>
      <c r="F317" s="3"/>
      <c r="G317" s="3"/>
      <c r="H317" s="3"/>
      <c r="I317" s="42" cm="1">
        <f t="array" ref="I317">_xlfn.SWITCH(E317,"I","Sub-Junior","II","Sub-Junior", "III","Sub-Junior","IV","Junior","V","Junior",0)</f>
        <v>0</v>
      </c>
      <c r="J317" s="42"/>
      <c r="K317" s="42"/>
      <c r="L317" s="3"/>
      <c r="M317" s="41"/>
      <c r="N317" s="22">
        <f t="shared" si="8"/>
        <v>0</v>
      </c>
      <c r="O317" s="53"/>
    </row>
    <row r="318" spans="2:15" ht="18" customHeight="1" x14ac:dyDescent="0.3">
      <c r="B318" s="16">
        <f t="shared" si="9"/>
        <v>313</v>
      </c>
      <c r="C318" s="50"/>
      <c r="D318" s="2"/>
      <c r="E318" s="3"/>
      <c r="F318" s="3"/>
      <c r="G318" s="3"/>
      <c r="H318" s="3"/>
      <c r="I318" s="42" cm="1">
        <f t="array" ref="I318">_xlfn.SWITCH(E318,"I","Sub-Junior","II","Sub-Junior", "III","Sub-Junior","IV","Junior","V","Junior",0)</f>
        <v>0</v>
      </c>
      <c r="J318" s="42"/>
      <c r="K318" s="42"/>
      <c r="L318" s="3"/>
      <c r="M318" s="41"/>
      <c r="N318" s="22">
        <f t="shared" si="8"/>
        <v>0</v>
      </c>
      <c r="O318" s="53"/>
    </row>
    <row r="319" spans="2:15" ht="18" customHeight="1" x14ac:dyDescent="0.3">
      <c r="B319" s="16">
        <f t="shared" si="9"/>
        <v>314</v>
      </c>
      <c r="C319" s="50"/>
      <c r="D319" s="2"/>
      <c r="E319" s="3"/>
      <c r="F319" s="3"/>
      <c r="G319" s="3"/>
      <c r="H319" s="3"/>
      <c r="I319" s="42" cm="1">
        <f t="array" ref="I319">_xlfn.SWITCH(E319,"I","Sub-Junior","II","Sub-Junior", "III","Sub-Junior","IV","Junior","V","Junior",0)</f>
        <v>0</v>
      </c>
      <c r="J319" s="42"/>
      <c r="K319" s="42"/>
      <c r="L319" s="3"/>
      <c r="M319" s="41"/>
      <c r="N319" s="22">
        <f t="shared" si="8"/>
        <v>0</v>
      </c>
      <c r="O319" s="53"/>
    </row>
    <row r="320" spans="2:15" ht="18" customHeight="1" x14ac:dyDescent="0.3">
      <c r="B320" s="16">
        <f t="shared" si="9"/>
        <v>315</v>
      </c>
      <c r="C320" s="50"/>
      <c r="D320" s="2"/>
      <c r="E320" s="3"/>
      <c r="F320" s="3"/>
      <c r="G320" s="3"/>
      <c r="H320" s="3"/>
      <c r="I320" s="42" cm="1">
        <f t="array" ref="I320">_xlfn.SWITCH(E320,"I","Sub-Junior","II","Sub-Junior", "III","Sub-Junior","IV","Junior","V","Junior",0)</f>
        <v>0</v>
      </c>
      <c r="J320" s="42"/>
      <c r="K320" s="42"/>
      <c r="L320" s="3"/>
      <c r="M320" s="41"/>
      <c r="N320" s="22">
        <f t="shared" si="8"/>
        <v>0</v>
      </c>
      <c r="O320" s="53"/>
    </row>
    <row r="321" spans="2:15" ht="18" customHeight="1" x14ac:dyDescent="0.3">
      <c r="B321" s="16">
        <f t="shared" si="9"/>
        <v>316</v>
      </c>
      <c r="C321" s="50"/>
      <c r="D321" s="2"/>
      <c r="E321" s="3"/>
      <c r="F321" s="3"/>
      <c r="G321" s="3"/>
      <c r="H321" s="3"/>
      <c r="I321" s="42" cm="1">
        <f t="array" ref="I321">_xlfn.SWITCH(E321,"I","Sub-Junior","II","Sub-Junior", "III","Sub-Junior","IV","Junior","V","Junior",0)</f>
        <v>0</v>
      </c>
      <c r="J321" s="42"/>
      <c r="K321" s="42"/>
      <c r="L321" s="3"/>
      <c r="M321" s="41"/>
      <c r="N321" s="22">
        <f t="shared" si="8"/>
        <v>0</v>
      </c>
      <c r="O321" s="53"/>
    </row>
    <row r="322" spans="2:15" ht="18" customHeight="1" x14ac:dyDescent="0.3">
      <c r="B322" s="16">
        <f t="shared" si="9"/>
        <v>317</v>
      </c>
      <c r="C322" s="50"/>
      <c r="D322" s="2"/>
      <c r="E322" s="3"/>
      <c r="F322" s="3"/>
      <c r="G322" s="3"/>
      <c r="H322" s="3"/>
      <c r="I322" s="42" cm="1">
        <f t="array" ref="I322">_xlfn.SWITCH(E322,"I","Sub-Junior","II","Sub-Junior", "III","Sub-Junior","IV","Junior","V","Junior",0)</f>
        <v>0</v>
      </c>
      <c r="J322" s="42"/>
      <c r="K322" s="42"/>
      <c r="L322" s="3"/>
      <c r="M322" s="41"/>
      <c r="N322" s="22">
        <f t="shared" si="8"/>
        <v>0</v>
      </c>
      <c r="O322" s="53"/>
    </row>
    <row r="323" spans="2:15" ht="18" customHeight="1" x14ac:dyDescent="0.3">
      <c r="B323" s="16">
        <f t="shared" si="9"/>
        <v>318</v>
      </c>
      <c r="C323" s="50"/>
      <c r="D323" s="2"/>
      <c r="E323" s="3"/>
      <c r="F323" s="3"/>
      <c r="G323" s="3"/>
      <c r="H323" s="3"/>
      <c r="I323" s="42" cm="1">
        <f t="array" ref="I323">_xlfn.SWITCH(E323,"I","Sub-Junior","II","Sub-Junior", "III","Sub-Junior","IV","Junior","V","Junior",0)</f>
        <v>0</v>
      </c>
      <c r="J323" s="42"/>
      <c r="K323" s="42"/>
      <c r="L323" s="3"/>
      <c r="M323" s="41"/>
      <c r="N323" s="22">
        <f t="shared" si="8"/>
        <v>0</v>
      </c>
      <c r="O323" s="53"/>
    </row>
    <row r="324" spans="2:15" ht="18" customHeight="1" x14ac:dyDescent="0.3">
      <c r="B324" s="16">
        <f t="shared" si="9"/>
        <v>319</v>
      </c>
      <c r="C324" s="50"/>
      <c r="D324" s="2"/>
      <c r="E324" s="3"/>
      <c r="F324" s="3"/>
      <c r="G324" s="3"/>
      <c r="H324" s="3"/>
      <c r="I324" s="42" cm="1">
        <f t="array" ref="I324">_xlfn.SWITCH(E324,"I","Sub-Junior","II","Sub-Junior", "III","Sub-Junior","IV","Junior","V","Junior",0)</f>
        <v>0</v>
      </c>
      <c r="J324" s="42"/>
      <c r="K324" s="42"/>
      <c r="L324" s="3"/>
      <c r="M324" s="41"/>
      <c r="N324" s="22">
        <f t="shared" si="8"/>
        <v>0</v>
      </c>
      <c r="O324" s="53"/>
    </row>
    <row r="325" spans="2:15" ht="18" customHeight="1" x14ac:dyDescent="0.3">
      <c r="B325" s="16">
        <f t="shared" si="9"/>
        <v>320</v>
      </c>
      <c r="C325" s="50"/>
      <c r="D325" s="2"/>
      <c r="E325" s="3"/>
      <c r="F325" s="3"/>
      <c r="G325" s="3"/>
      <c r="H325" s="3"/>
      <c r="I325" s="42" cm="1">
        <f t="array" ref="I325">_xlfn.SWITCH(E325,"I","Sub-Junior","II","Sub-Junior", "III","Sub-Junior","IV","Junior","V","Junior",0)</f>
        <v>0</v>
      </c>
      <c r="J325" s="42"/>
      <c r="K325" s="42"/>
      <c r="L325" s="3"/>
      <c r="M325" s="41"/>
      <c r="N325" s="22">
        <f t="shared" si="8"/>
        <v>0</v>
      </c>
      <c r="O325" s="53"/>
    </row>
    <row r="326" spans="2:15" ht="18" customHeight="1" x14ac:dyDescent="0.3">
      <c r="B326" s="16">
        <f t="shared" si="9"/>
        <v>321</v>
      </c>
      <c r="C326" s="50"/>
      <c r="D326" s="2"/>
      <c r="E326" s="3"/>
      <c r="F326" s="3"/>
      <c r="G326" s="3"/>
      <c r="H326" s="3"/>
      <c r="I326" s="42" cm="1">
        <f t="array" ref="I326">_xlfn.SWITCH(E326,"I","Sub-Junior","II","Sub-Junior", "III","Sub-Junior","IV","Junior","V","Junior",0)</f>
        <v>0</v>
      </c>
      <c r="J326" s="42"/>
      <c r="K326" s="42"/>
      <c r="L326" s="3"/>
      <c r="M326" s="41"/>
      <c r="N326" s="22">
        <f t="shared" si="8"/>
        <v>0</v>
      </c>
      <c r="O326" s="53"/>
    </row>
    <row r="327" spans="2:15" ht="18" customHeight="1" x14ac:dyDescent="0.3">
      <c r="B327" s="16">
        <f t="shared" si="9"/>
        <v>322</v>
      </c>
      <c r="C327" s="50"/>
      <c r="D327" s="2"/>
      <c r="E327" s="3"/>
      <c r="F327" s="3"/>
      <c r="G327" s="3"/>
      <c r="H327" s="3"/>
      <c r="I327" s="42" cm="1">
        <f t="array" ref="I327">_xlfn.SWITCH(E327,"I","Sub-Junior","II","Sub-Junior", "III","Sub-Junior","IV","Junior","V","Junior",0)</f>
        <v>0</v>
      </c>
      <c r="J327" s="42"/>
      <c r="K327" s="42"/>
      <c r="L327" s="3"/>
      <c r="M327" s="41"/>
      <c r="N327" s="22">
        <f t="shared" ref="N327:N390" si="10">IF(M327="Printed book",230,IF(M327="E book",155,0))</f>
        <v>0</v>
      </c>
      <c r="O327" s="53"/>
    </row>
    <row r="328" spans="2:15" ht="18" customHeight="1" x14ac:dyDescent="0.3">
      <c r="B328" s="16">
        <f t="shared" ref="B328:B391" si="11">B327+1</f>
        <v>323</v>
      </c>
      <c r="C328" s="50"/>
      <c r="D328" s="2"/>
      <c r="E328" s="3"/>
      <c r="F328" s="3"/>
      <c r="G328" s="3"/>
      <c r="H328" s="3"/>
      <c r="I328" s="42" cm="1">
        <f t="array" ref="I328">_xlfn.SWITCH(E328,"I","Sub-Junior","II","Sub-Junior", "III","Sub-Junior","IV","Junior","V","Junior",0)</f>
        <v>0</v>
      </c>
      <c r="J328" s="42"/>
      <c r="K328" s="42"/>
      <c r="L328" s="3"/>
      <c r="M328" s="41"/>
      <c r="N328" s="22">
        <f t="shared" si="10"/>
        <v>0</v>
      </c>
      <c r="O328" s="53"/>
    </row>
    <row r="329" spans="2:15" ht="18" customHeight="1" x14ac:dyDescent="0.3">
      <c r="B329" s="16">
        <f t="shared" si="11"/>
        <v>324</v>
      </c>
      <c r="C329" s="50"/>
      <c r="D329" s="2"/>
      <c r="E329" s="3"/>
      <c r="F329" s="3"/>
      <c r="G329" s="3"/>
      <c r="H329" s="3"/>
      <c r="I329" s="42" cm="1">
        <f t="array" ref="I329">_xlfn.SWITCH(E329,"I","Sub-Junior","II","Sub-Junior", "III","Sub-Junior","IV","Junior","V","Junior",0)</f>
        <v>0</v>
      </c>
      <c r="J329" s="42"/>
      <c r="K329" s="42"/>
      <c r="L329" s="3"/>
      <c r="M329" s="41"/>
      <c r="N329" s="22">
        <f t="shared" si="10"/>
        <v>0</v>
      </c>
      <c r="O329" s="53"/>
    </row>
    <row r="330" spans="2:15" ht="18" customHeight="1" x14ac:dyDescent="0.3">
      <c r="B330" s="16">
        <f t="shared" si="11"/>
        <v>325</v>
      </c>
      <c r="C330" s="50"/>
      <c r="D330" s="2"/>
      <c r="E330" s="3"/>
      <c r="F330" s="3"/>
      <c r="G330" s="3"/>
      <c r="H330" s="3"/>
      <c r="I330" s="42" cm="1">
        <f t="array" ref="I330">_xlfn.SWITCH(E330,"I","Sub-Junior","II","Sub-Junior", "III","Sub-Junior","IV","Junior","V","Junior",0)</f>
        <v>0</v>
      </c>
      <c r="J330" s="42"/>
      <c r="K330" s="42"/>
      <c r="L330" s="3"/>
      <c r="M330" s="41"/>
      <c r="N330" s="22">
        <f t="shared" si="10"/>
        <v>0</v>
      </c>
      <c r="O330" s="53"/>
    </row>
    <row r="331" spans="2:15" ht="18" customHeight="1" x14ac:dyDescent="0.3">
      <c r="B331" s="16">
        <f t="shared" si="11"/>
        <v>326</v>
      </c>
      <c r="C331" s="50"/>
      <c r="D331" s="2"/>
      <c r="E331" s="3"/>
      <c r="F331" s="3"/>
      <c r="G331" s="3"/>
      <c r="H331" s="3"/>
      <c r="I331" s="42" cm="1">
        <f t="array" ref="I331">_xlfn.SWITCH(E331,"I","Sub-Junior","II","Sub-Junior", "III","Sub-Junior","IV","Junior","V","Junior",0)</f>
        <v>0</v>
      </c>
      <c r="J331" s="42"/>
      <c r="K331" s="42"/>
      <c r="L331" s="3"/>
      <c r="M331" s="41"/>
      <c r="N331" s="22">
        <f t="shared" si="10"/>
        <v>0</v>
      </c>
      <c r="O331" s="53"/>
    </row>
    <row r="332" spans="2:15" ht="18" customHeight="1" x14ac:dyDescent="0.3">
      <c r="B332" s="16">
        <f t="shared" si="11"/>
        <v>327</v>
      </c>
      <c r="C332" s="50"/>
      <c r="D332" s="2"/>
      <c r="E332" s="3"/>
      <c r="F332" s="3"/>
      <c r="G332" s="3"/>
      <c r="H332" s="3"/>
      <c r="I332" s="42" cm="1">
        <f t="array" ref="I332">_xlfn.SWITCH(E332,"I","Sub-Junior","II","Sub-Junior", "III","Sub-Junior","IV","Junior","V","Junior",0)</f>
        <v>0</v>
      </c>
      <c r="J332" s="42"/>
      <c r="K332" s="42"/>
      <c r="L332" s="3"/>
      <c r="M332" s="41"/>
      <c r="N332" s="22">
        <f t="shared" si="10"/>
        <v>0</v>
      </c>
      <c r="O332" s="53"/>
    </row>
    <row r="333" spans="2:15" ht="18" customHeight="1" x14ac:dyDescent="0.3">
      <c r="B333" s="16">
        <f t="shared" si="11"/>
        <v>328</v>
      </c>
      <c r="C333" s="50"/>
      <c r="D333" s="2"/>
      <c r="E333" s="3"/>
      <c r="F333" s="3"/>
      <c r="G333" s="3"/>
      <c r="H333" s="3"/>
      <c r="I333" s="42" cm="1">
        <f t="array" ref="I333">_xlfn.SWITCH(E333,"I","Sub-Junior","II","Sub-Junior", "III","Sub-Junior","IV","Junior","V","Junior",0)</f>
        <v>0</v>
      </c>
      <c r="J333" s="42"/>
      <c r="K333" s="42"/>
      <c r="L333" s="3"/>
      <c r="M333" s="41"/>
      <c r="N333" s="22">
        <f t="shared" si="10"/>
        <v>0</v>
      </c>
      <c r="O333" s="53"/>
    </row>
    <row r="334" spans="2:15" ht="18" customHeight="1" x14ac:dyDescent="0.3">
      <c r="B334" s="16">
        <f t="shared" si="11"/>
        <v>329</v>
      </c>
      <c r="C334" s="50"/>
      <c r="D334" s="2"/>
      <c r="E334" s="3"/>
      <c r="F334" s="3"/>
      <c r="G334" s="3"/>
      <c r="H334" s="3"/>
      <c r="I334" s="42" cm="1">
        <f t="array" ref="I334">_xlfn.SWITCH(E334,"I","Sub-Junior","II","Sub-Junior", "III","Sub-Junior","IV","Junior","V","Junior",0)</f>
        <v>0</v>
      </c>
      <c r="J334" s="42"/>
      <c r="K334" s="42"/>
      <c r="L334" s="3"/>
      <c r="M334" s="41"/>
      <c r="N334" s="22">
        <f t="shared" si="10"/>
        <v>0</v>
      </c>
      <c r="O334" s="53"/>
    </row>
    <row r="335" spans="2:15" ht="18" customHeight="1" x14ac:dyDescent="0.3">
      <c r="B335" s="16">
        <f t="shared" si="11"/>
        <v>330</v>
      </c>
      <c r="C335" s="50"/>
      <c r="D335" s="2"/>
      <c r="E335" s="3"/>
      <c r="F335" s="3"/>
      <c r="G335" s="3"/>
      <c r="H335" s="3"/>
      <c r="I335" s="42" cm="1">
        <f t="array" ref="I335">_xlfn.SWITCH(E335,"I","Sub-Junior","II","Sub-Junior", "III","Sub-Junior","IV","Junior","V","Junior",0)</f>
        <v>0</v>
      </c>
      <c r="J335" s="42"/>
      <c r="K335" s="42"/>
      <c r="L335" s="3"/>
      <c r="M335" s="41"/>
      <c r="N335" s="22">
        <f t="shared" si="10"/>
        <v>0</v>
      </c>
      <c r="O335" s="53"/>
    </row>
    <row r="336" spans="2:15" ht="18" customHeight="1" x14ac:dyDescent="0.3">
      <c r="B336" s="16">
        <f t="shared" si="11"/>
        <v>331</v>
      </c>
      <c r="C336" s="50"/>
      <c r="D336" s="2"/>
      <c r="E336" s="3"/>
      <c r="F336" s="3"/>
      <c r="G336" s="3"/>
      <c r="H336" s="3"/>
      <c r="I336" s="42" cm="1">
        <f t="array" ref="I336">_xlfn.SWITCH(E336,"I","Sub-Junior","II","Sub-Junior", "III","Sub-Junior","IV","Junior","V","Junior",0)</f>
        <v>0</v>
      </c>
      <c r="J336" s="42"/>
      <c r="K336" s="42"/>
      <c r="L336" s="3"/>
      <c r="M336" s="41"/>
      <c r="N336" s="22">
        <f t="shared" si="10"/>
        <v>0</v>
      </c>
      <c r="O336" s="53"/>
    </row>
    <row r="337" spans="2:15" ht="18" customHeight="1" x14ac:dyDescent="0.3">
      <c r="B337" s="16">
        <f t="shared" si="11"/>
        <v>332</v>
      </c>
      <c r="C337" s="50"/>
      <c r="D337" s="2"/>
      <c r="E337" s="3"/>
      <c r="F337" s="3"/>
      <c r="G337" s="3"/>
      <c r="H337" s="3"/>
      <c r="I337" s="42" cm="1">
        <f t="array" ref="I337">_xlfn.SWITCH(E337,"I","Sub-Junior","II","Sub-Junior", "III","Sub-Junior","IV","Junior","V","Junior",0)</f>
        <v>0</v>
      </c>
      <c r="J337" s="42"/>
      <c r="K337" s="42"/>
      <c r="L337" s="3"/>
      <c r="M337" s="41"/>
      <c r="N337" s="22">
        <f t="shared" si="10"/>
        <v>0</v>
      </c>
      <c r="O337" s="53"/>
    </row>
    <row r="338" spans="2:15" ht="18" customHeight="1" x14ac:dyDescent="0.3">
      <c r="B338" s="16">
        <f t="shared" si="11"/>
        <v>333</v>
      </c>
      <c r="C338" s="50"/>
      <c r="D338" s="2"/>
      <c r="E338" s="3"/>
      <c r="F338" s="3"/>
      <c r="G338" s="3"/>
      <c r="H338" s="3"/>
      <c r="I338" s="42" cm="1">
        <f t="array" ref="I338">_xlfn.SWITCH(E338,"I","Sub-Junior","II","Sub-Junior", "III","Sub-Junior","IV","Junior","V","Junior",0)</f>
        <v>0</v>
      </c>
      <c r="J338" s="42"/>
      <c r="K338" s="42"/>
      <c r="L338" s="3"/>
      <c r="M338" s="41"/>
      <c r="N338" s="22">
        <f t="shared" si="10"/>
        <v>0</v>
      </c>
      <c r="O338" s="53"/>
    </row>
    <row r="339" spans="2:15" ht="18" customHeight="1" x14ac:dyDescent="0.3">
      <c r="B339" s="16">
        <f t="shared" si="11"/>
        <v>334</v>
      </c>
      <c r="C339" s="50"/>
      <c r="D339" s="2"/>
      <c r="E339" s="3"/>
      <c r="F339" s="3"/>
      <c r="G339" s="3"/>
      <c r="H339" s="3"/>
      <c r="I339" s="42" cm="1">
        <f t="array" ref="I339">_xlfn.SWITCH(E339,"I","Sub-Junior","II","Sub-Junior", "III","Sub-Junior","IV","Junior","V","Junior",0)</f>
        <v>0</v>
      </c>
      <c r="J339" s="42"/>
      <c r="K339" s="42"/>
      <c r="L339" s="3"/>
      <c r="M339" s="41"/>
      <c r="N339" s="22">
        <f t="shared" si="10"/>
        <v>0</v>
      </c>
      <c r="O339" s="53"/>
    </row>
    <row r="340" spans="2:15" ht="18" customHeight="1" x14ac:dyDescent="0.3">
      <c r="B340" s="16">
        <f t="shared" si="11"/>
        <v>335</v>
      </c>
      <c r="C340" s="50"/>
      <c r="D340" s="2"/>
      <c r="E340" s="3"/>
      <c r="F340" s="3"/>
      <c r="G340" s="3"/>
      <c r="H340" s="3"/>
      <c r="I340" s="42" cm="1">
        <f t="array" ref="I340">_xlfn.SWITCH(E340,"I","Sub-Junior","II","Sub-Junior", "III","Sub-Junior","IV","Junior","V","Junior",0)</f>
        <v>0</v>
      </c>
      <c r="J340" s="42"/>
      <c r="K340" s="42"/>
      <c r="L340" s="3"/>
      <c r="M340" s="41"/>
      <c r="N340" s="22">
        <f t="shared" si="10"/>
        <v>0</v>
      </c>
      <c r="O340" s="53"/>
    </row>
    <row r="341" spans="2:15" ht="18" customHeight="1" x14ac:dyDescent="0.3">
      <c r="B341" s="16">
        <f t="shared" si="11"/>
        <v>336</v>
      </c>
      <c r="C341" s="50"/>
      <c r="D341" s="2"/>
      <c r="E341" s="3"/>
      <c r="F341" s="3"/>
      <c r="G341" s="3"/>
      <c r="H341" s="3"/>
      <c r="I341" s="42" cm="1">
        <f t="array" ref="I341">_xlfn.SWITCH(E341,"I","Sub-Junior","II","Sub-Junior", "III","Sub-Junior","IV","Junior","V","Junior",0)</f>
        <v>0</v>
      </c>
      <c r="J341" s="42"/>
      <c r="K341" s="42"/>
      <c r="L341" s="3"/>
      <c r="M341" s="41"/>
      <c r="N341" s="22">
        <f t="shared" si="10"/>
        <v>0</v>
      </c>
      <c r="O341" s="53"/>
    </row>
    <row r="342" spans="2:15" ht="18" customHeight="1" x14ac:dyDescent="0.3">
      <c r="B342" s="16">
        <f t="shared" si="11"/>
        <v>337</v>
      </c>
      <c r="C342" s="50"/>
      <c r="D342" s="2"/>
      <c r="E342" s="3"/>
      <c r="F342" s="3"/>
      <c r="G342" s="3"/>
      <c r="H342" s="3"/>
      <c r="I342" s="42" cm="1">
        <f t="array" ref="I342">_xlfn.SWITCH(E342,"I","Sub-Junior","II","Sub-Junior", "III","Sub-Junior","IV","Junior","V","Junior",0)</f>
        <v>0</v>
      </c>
      <c r="J342" s="42"/>
      <c r="K342" s="42"/>
      <c r="L342" s="3"/>
      <c r="M342" s="41"/>
      <c r="N342" s="22">
        <f t="shared" si="10"/>
        <v>0</v>
      </c>
      <c r="O342" s="53"/>
    </row>
    <row r="343" spans="2:15" ht="18" customHeight="1" x14ac:dyDescent="0.3">
      <c r="B343" s="16">
        <f t="shared" si="11"/>
        <v>338</v>
      </c>
      <c r="C343" s="50"/>
      <c r="D343" s="2"/>
      <c r="E343" s="3"/>
      <c r="F343" s="3"/>
      <c r="G343" s="3"/>
      <c r="H343" s="3"/>
      <c r="I343" s="42" cm="1">
        <f t="array" ref="I343">_xlfn.SWITCH(E343,"I","Sub-Junior","II","Sub-Junior", "III","Sub-Junior","IV","Junior","V","Junior",0)</f>
        <v>0</v>
      </c>
      <c r="J343" s="42"/>
      <c r="K343" s="42"/>
      <c r="L343" s="3"/>
      <c r="M343" s="41"/>
      <c r="N343" s="22">
        <f t="shared" si="10"/>
        <v>0</v>
      </c>
      <c r="O343" s="53"/>
    </row>
    <row r="344" spans="2:15" ht="18" customHeight="1" x14ac:dyDescent="0.3">
      <c r="B344" s="16">
        <f t="shared" si="11"/>
        <v>339</v>
      </c>
      <c r="C344" s="50"/>
      <c r="D344" s="2"/>
      <c r="E344" s="3"/>
      <c r="F344" s="3"/>
      <c r="G344" s="3"/>
      <c r="H344" s="3"/>
      <c r="I344" s="42" cm="1">
        <f t="array" ref="I344">_xlfn.SWITCH(E344,"I","Sub-Junior","II","Sub-Junior", "III","Sub-Junior","IV","Junior","V","Junior",0)</f>
        <v>0</v>
      </c>
      <c r="J344" s="42"/>
      <c r="K344" s="42"/>
      <c r="L344" s="3"/>
      <c r="M344" s="41"/>
      <c r="N344" s="22">
        <f t="shared" si="10"/>
        <v>0</v>
      </c>
      <c r="O344" s="53"/>
    </row>
    <row r="345" spans="2:15" ht="18" customHeight="1" x14ac:dyDescent="0.3">
      <c r="B345" s="16">
        <f t="shared" si="11"/>
        <v>340</v>
      </c>
      <c r="C345" s="50"/>
      <c r="D345" s="2"/>
      <c r="E345" s="3"/>
      <c r="F345" s="3"/>
      <c r="G345" s="3"/>
      <c r="H345" s="3"/>
      <c r="I345" s="42" cm="1">
        <f t="array" ref="I345">_xlfn.SWITCH(E345,"I","Sub-Junior","II","Sub-Junior", "III","Sub-Junior","IV","Junior","V","Junior",0)</f>
        <v>0</v>
      </c>
      <c r="J345" s="42"/>
      <c r="K345" s="42"/>
      <c r="L345" s="3"/>
      <c r="M345" s="41"/>
      <c r="N345" s="22">
        <f t="shared" si="10"/>
        <v>0</v>
      </c>
      <c r="O345" s="53"/>
    </row>
    <row r="346" spans="2:15" ht="18" customHeight="1" x14ac:dyDescent="0.3">
      <c r="B346" s="16">
        <f t="shared" si="11"/>
        <v>341</v>
      </c>
      <c r="C346" s="50"/>
      <c r="D346" s="2"/>
      <c r="E346" s="3"/>
      <c r="F346" s="3"/>
      <c r="G346" s="3"/>
      <c r="H346" s="3"/>
      <c r="I346" s="42" cm="1">
        <f t="array" ref="I346">_xlfn.SWITCH(E346,"I","Sub-Junior","II","Sub-Junior", "III","Sub-Junior","IV","Junior","V","Junior",0)</f>
        <v>0</v>
      </c>
      <c r="J346" s="42"/>
      <c r="K346" s="42"/>
      <c r="L346" s="3"/>
      <c r="M346" s="41"/>
      <c r="N346" s="22">
        <f t="shared" si="10"/>
        <v>0</v>
      </c>
      <c r="O346" s="53"/>
    </row>
    <row r="347" spans="2:15" ht="18" customHeight="1" x14ac:dyDescent="0.3">
      <c r="B347" s="16">
        <f t="shared" si="11"/>
        <v>342</v>
      </c>
      <c r="C347" s="50"/>
      <c r="D347" s="2"/>
      <c r="E347" s="3"/>
      <c r="F347" s="3"/>
      <c r="G347" s="3"/>
      <c r="H347" s="3"/>
      <c r="I347" s="42" cm="1">
        <f t="array" ref="I347">_xlfn.SWITCH(E347,"I","Sub-Junior","II","Sub-Junior", "III","Sub-Junior","IV","Junior","V","Junior",0)</f>
        <v>0</v>
      </c>
      <c r="J347" s="42"/>
      <c r="K347" s="42"/>
      <c r="L347" s="3"/>
      <c r="M347" s="41"/>
      <c r="N347" s="22">
        <f t="shared" si="10"/>
        <v>0</v>
      </c>
      <c r="O347" s="53"/>
    </row>
    <row r="348" spans="2:15" ht="18" customHeight="1" x14ac:dyDescent="0.3">
      <c r="B348" s="16">
        <f t="shared" si="11"/>
        <v>343</v>
      </c>
      <c r="C348" s="50"/>
      <c r="D348" s="2"/>
      <c r="E348" s="3"/>
      <c r="F348" s="3"/>
      <c r="G348" s="3"/>
      <c r="H348" s="3"/>
      <c r="I348" s="42" cm="1">
        <f t="array" ref="I348">_xlfn.SWITCH(E348,"I","Sub-Junior","II","Sub-Junior", "III","Sub-Junior","IV","Junior","V","Junior",0)</f>
        <v>0</v>
      </c>
      <c r="J348" s="42"/>
      <c r="K348" s="42"/>
      <c r="L348" s="3"/>
      <c r="M348" s="41"/>
      <c r="N348" s="22">
        <f t="shared" si="10"/>
        <v>0</v>
      </c>
      <c r="O348" s="53"/>
    </row>
    <row r="349" spans="2:15" ht="18" customHeight="1" x14ac:dyDescent="0.3">
      <c r="B349" s="16">
        <f t="shared" si="11"/>
        <v>344</v>
      </c>
      <c r="C349" s="50"/>
      <c r="D349" s="2"/>
      <c r="E349" s="3"/>
      <c r="F349" s="3"/>
      <c r="G349" s="3"/>
      <c r="H349" s="3"/>
      <c r="I349" s="42" cm="1">
        <f t="array" ref="I349">_xlfn.SWITCH(E349,"I","Sub-Junior","II","Sub-Junior", "III","Sub-Junior","IV","Junior","V","Junior",0)</f>
        <v>0</v>
      </c>
      <c r="J349" s="42"/>
      <c r="K349" s="42"/>
      <c r="L349" s="3"/>
      <c r="M349" s="41"/>
      <c r="N349" s="22">
        <f t="shared" si="10"/>
        <v>0</v>
      </c>
      <c r="O349" s="53"/>
    </row>
    <row r="350" spans="2:15" ht="18" customHeight="1" x14ac:dyDescent="0.3">
      <c r="B350" s="16">
        <f t="shared" si="11"/>
        <v>345</v>
      </c>
      <c r="C350" s="50"/>
      <c r="D350" s="2"/>
      <c r="E350" s="3"/>
      <c r="F350" s="3"/>
      <c r="G350" s="3"/>
      <c r="H350" s="3"/>
      <c r="I350" s="42" cm="1">
        <f t="array" ref="I350">_xlfn.SWITCH(E350,"I","Sub-Junior","II","Sub-Junior", "III","Sub-Junior","IV","Junior","V","Junior",0)</f>
        <v>0</v>
      </c>
      <c r="J350" s="42"/>
      <c r="K350" s="42"/>
      <c r="L350" s="3"/>
      <c r="M350" s="41"/>
      <c r="N350" s="22">
        <f t="shared" si="10"/>
        <v>0</v>
      </c>
      <c r="O350" s="53"/>
    </row>
    <row r="351" spans="2:15" ht="18" customHeight="1" x14ac:dyDescent="0.3">
      <c r="B351" s="16">
        <f t="shared" si="11"/>
        <v>346</v>
      </c>
      <c r="C351" s="50"/>
      <c r="D351" s="2"/>
      <c r="E351" s="3"/>
      <c r="F351" s="3"/>
      <c r="G351" s="3"/>
      <c r="H351" s="3"/>
      <c r="I351" s="42" cm="1">
        <f t="array" ref="I351">_xlfn.SWITCH(E351,"I","Sub-Junior","II","Sub-Junior", "III","Sub-Junior","IV","Junior","V","Junior",0)</f>
        <v>0</v>
      </c>
      <c r="J351" s="42"/>
      <c r="K351" s="42"/>
      <c r="L351" s="3"/>
      <c r="M351" s="41"/>
      <c r="N351" s="22">
        <f t="shared" si="10"/>
        <v>0</v>
      </c>
      <c r="O351" s="53"/>
    </row>
    <row r="352" spans="2:15" ht="18" customHeight="1" x14ac:dyDescent="0.3">
      <c r="B352" s="16">
        <f t="shared" si="11"/>
        <v>347</v>
      </c>
      <c r="C352" s="50"/>
      <c r="D352" s="2"/>
      <c r="E352" s="3"/>
      <c r="F352" s="3"/>
      <c r="G352" s="3"/>
      <c r="H352" s="3"/>
      <c r="I352" s="42" cm="1">
        <f t="array" ref="I352">_xlfn.SWITCH(E352,"I","Sub-Junior","II","Sub-Junior", "III","Sub-Junior","IV","Junior","V","Junior",0)</f>
        <v>0</v>
      </c>
      <c r="J352" s="42"/>
      <c r="K352" s="42"/>
      <c r="L352" s="3"/>
      <c r="M352" s="41"/>
      <c r="N352" s="22">
        <f t="shared" si="10"/>
        <v>0</v>
      </c>
      <c r="O352" s="53"/>
    </row>
    <row r="353" spans="2:15" ht="18" customHeight="1" x14ac:dyDescent="0.3">
      <c r="B353" s="16">
        <f t="shared" si="11"/>
        <v>348</v>
      </c>
      <c r="C353" s="50"/>
      <c r="D353" s="2"/>
      <c r="E353" s="3"/>
      <c r="F353" s="3"/>
      <c r="G353" s="3"/>
      <c r="H353" s="3"/>
      <c r="I353" s="42" cm="1">
        <f t="array" ref="I353">_xlfn.SWITCH(E353,"I","Sub-Junior","II","Sub-Junior", "III","Sub-Junior","IV","Junior","V","Junior",0)</f>
        <v>0</v>
      </c>
      <c r="J353" s="42"/>
      <c r="K353" s="42"/>
      <c r="L353" s="3"/>
      <c r="M353" s="41"/>
      <c r="N353" s="22">
        <f t="shared" si="10"/>
        <v>0</v>
      </c>
      <c r="O353" s="53"/>
    </row>
    <row r="354" spans="2:15" ht="18" customHeight="1" x14ac:dyDescent="0.3">
      <c r="B354" s="16">
        <f t="shared" si="11"/>
        <v>349</v>
      </c>
      <c r="C354" s="50"/>
      <c r="D354" s="2"/>
      <c r="E354" s="3"/>
      <c r="F354" s="3"/>
      <c r="G354" s="3"/>
      <c r="H354" s="3"/>
      <c r="I354" s="42" cm="1">
        <f t="array" ref="I354">_xlfn.SWITCH(E354,"I","Sub-Junior","II","Sub-Junior", "III","Sub-Junior","IV","Junior","V","Junior",0)</f>
        <v>0</v>
      </c>
      <c r="J354" s="42"/>
      <c r="K354" s="42"/>
      <c r="L354" s="3"/>
      <c r="M354" s="41"/>
      <c r="N354" s="22">
        <f t="shared" si="10"/>
        <v>0</v>
      </c>
      <c r="O354" s="53"/>
    </row>
    <row r="355" spans="2:15" ht="18" customHeight="1" x14ac:dyDescent="0.3">
      <c r="B355" s="16">
        <f t="shared" si="11"/>
        <v>350</v>
      </c>
      <c r="C355" s="50"/>
      <c r="D355" s="2"/>
      <c r="E355" s="3"/>
      <c r="F355" s="3"/>
      <c r="G355" s="3"/>
      <c r="H355" s="3"/>
      <c r="I355" s="42" cm="1">
        <f t="array" ref="I355">_xlfn.SWITCH(E355,"I","Sub-Junior","II","Sub-Junior", "III","Sub-Junior","IV","Junior","V","Junior",0)</f>
        <v>0</v>
      </c>
      <c r="J355" s="42"/>
      <c r="K355" s="42"/>
      <c r="L355" s="3"/>
      <c r="M355" s="41"/>
      <c r="N355" s="22">
        <f t="shared" si="10"/>
        <v>0</v>
      </c>
      <c r="O355" s="53"/>
    </row>
    <row r="356" spans="2:15" ht="18" customHeight="1" x14ac:dyDescent="0.3">
      <c r="B356" s="16">
        <f t="shared" si="11"/>
        <v>351</v>
      </c>
      <c r="C356" s="50"/>
      <c r="D356" s="2"/>
      <c r="E356" s="3"/>
      <c r="F356" s="3"/>
      <c r="G356" s="3"/>
      <c r="H356" s="3"/>
      <c r="I356" s="42" cm="1">
        <f t="array" ref="I356">_xlfn.SWITCH(E356,"I","Sub-Junior","II","Sub-Junior", "III","Sub-Junior","IV","Junior","V","Junior",0)</f>
        <v>0</v>
      </c>
      <c r="J356" s="42"/>
      <c r="K356" s="42"/>
      <c r="L356" s="3"/>
      <c r="M356" s="41"/>
      <c r="N356" s="22">
        <f t="shared" si="10"/>
        <v>0</v>
      </c>
      <c r="O356" s="53"/>
    </row>
    <row r="357" spans="2:15" ht="18" customHeight="1" x14ac:dyDescent="0.3">
      <c r="B357" s="16">
        <f t="shared" si="11"/>
        <v>352</v>
      </c>
      <c r="C357" s="50"/>
      <c r="D357" s="2"/>
      <c r="E357" s="3"/>
      <c r="F357" s="3"/>
      <c r="G357" s="3"/>
      <c r="H357" s="3"/>
      <c r="I357" s="42" cm="1">
        <f t="array" ref="I357">_xlfn.SWITCH(E357,"I","Sub-Junior","II","Sub-Junior", "III","Sub-Junior","IV","Junior","V","Junior",0)</f>
        <v>0</v>
      </c>
      <c r="J357" s="42"/>
      <c r="K357" s="42"/>
      <c r="L357" s="3"/>
      <c r="M357" s="41"/>
      <c r="N357" s="22">
        <f t="shared" si="10"/>
        <v>0</v>
      </c>
      <c r="O357" s="53"/>
    </row>
    <row r="358" spans="2:15" ht="18" customHeight="1" x14ac:dyDescent="0.3">
      <c r="B358" s="16">
        <f t="shared" si="11"/>
        <v>353</v>
      </c>
      <c r="C358" s="50"/>
      <c r="D358" s="2"/>
      <c r="E358" s="3"/>
      <c r="F358" s="3"/>
      <c r="G358" s="3"/>
      <c r="H358" s="3"/>
      <c r="I358" s="42" cm="1">
        <f t="array" ref="I358">_xlfn.SWITCH(E358,"I","Sub-Junior","II","Sub-Junior", "III","Sub-Junior","IV","Junior","V","Junior",0)</f>
        <v>0</v>
      </c>
      <c r="J358" s="42"/>
      <c r="K358" s="42"/>
      <c r="L358" s="3"/>
      <c r="M358" s="41"/>
      <c r="N358" s="22">
        <f t="shared" si="10"/>
        <v>0</v>
      </c>
      <c r="O358" s="53"/>
    </row>
    <row r="359" spans="2:15" ht="18" customHeight="1" x14ac:dyDescent="0.3">
      <c r="B359" s="16">
        <f t="shared" si="11"/>
        <v>354</v>
      </c>
      <c r="C359" s="50"/>
      <c r="D359" s="2"/>
      <c r="E359" s="3"/>
      <c r="F359" s="3"/>
      <c r="G359" s="3"/>
      <c r="H359" s="3"/>
      <c r="I359" s="42" cm="1">
        <f t="array" ref="I359">_xlfn.SWITCH(E359,"I","Sub-Junior","II","Sub-Junior", "III","Sub-Junior","IV","Junior","V","Junior",0)</f>
        <v>0</v>
      </c>
      <c r="J359" s="42"/>
      <c r="K359" s="42"/>
      <c r="L359" s="3"/>
      <c r="M359" s="41"/>
      <c r="N359" s="22">
        <f t="shared" si="10"/>
        <v>0</v>
      </c>
      <c r="O359" s="53"/>
    </row>
    <row r="360" spans="2:15" ht="18" customHeight="1" x14ac:dyDescent="0.3">
      <c r="B360" s="16">
        <f t="shared" si="11"/>
        <v>355</v>
      </c>
      <c r="C360" s="50"/>
      <c r="D360" s="2"/>
      <c r="E360" s="3"/>
      <c r="F360" s="3"/>
      <c r="G360" s="3"/>
      <c r="H360" s="3"/>
      <c r="I360" s="42" cm="1">
        <f t="array" ref="I360">_xlfn.SWITCH(E360,"I","Sub-Junior","II","Sub-Junior", "III","Sub-Junior","IV","Junior","V","Junior",0)</f>
        <v>0</v>
      </c>
      <c r="J360" s="42"/>
      <c r="K360" s="42"/>
      <c r="L360" s="3"/>
      <c r="M360" s="41"/>
      <c r="N360" s="22">
        <f t="shared" si="10"/>
        <v>0</v>
      </c>
      <c r="O360" s="53"/>
    </row>
    <row r="361" spans="2:15" ht="18" customHeight="1" x14ac:dyDescent="0.3">
      <c r="B361" s="16">
        <f t="shared" si="11"/>
        <v>356</v>
      </c>
      <c r="C361" s="50"/>
      <c r="D361" s="2"/>
      <c r="E361" s="3"/>
      <c r="F361" s="3"/>
      <c r="G361" s="3"/>
      <c r="H361" s="3"/>
      <c r="I361" s="42" cm="1">
        <f t="array" ref="I361">_xlfn.SWITCH(E361,"I","Sub-Junior","II","Sub-Junior", "III","Sub-Junior","IV","Junior","V","Junior",0)</f>
        <v>0</v>
      </c>
      <c r="J361" s="42"/>
      <c r="K361" s="42"/>
      <c r="L361" s="3"/>
      <c r="M361" s="41"/>
      <c r="N361" s="22">
        <f t="shared" si="10"/>
        <v>0</v>
      </c>
      <c r="O361" s="53"/>
    </row>
    <row r="362" spans="2:15" ht="18" customHeight="1" x14ac:dyDescent="0.3">
      <c r="B362" s="16">
        <f t="shared" si="11"/>
        <v>357</v>
      </c>
      <c r="C362" s="50"/>
      <c r="D362" s="2"/>
      <c r="E362" s="3"/>
      <c r="F362" s="3"/>
      <c r="G362" s="3"/>
      <c r="H362" s="3"/>
      <c r="I362" s="42" cm="1">
        <f t="array" ref="I362">_xlfn.SWITCH(E362,"I","Sub-Junior","II","Sub-Junior", "III","Sub-Junior","IV","Junior","V","Junior",0)</f>
        <v>0</v>
      </c>
      <c r="J362" s="42"/>
      <c r="K362" s="42"/>
      <c r="L362" s="3"/>
      <c r="M362" s="41"/>
      <c r="N362" s="22">
        <f t="shared" si="10"/>
        <v>0</v>
      </c>
      <c r="O362" s="53"/>
    </row>
    <row r="363" spans="2:15" ht="18" customHeight="1" x14ac:dyDescent="0.3">
      <c r="B363" s="16">
        <f t="shared" si="11"/>
        <v>358</v>
      </c>
      <c r="C363" s="50"/>
      <c r="D363" s="2"/>
      <c r="E363" s="3"/>
      <c r="F363" s="3"/>
      <c r="G363" s="3"/>
      <c r="H363" s="3"/>
      <c r="I363" s="42" cm="1">
        <f t="array" ref="I363">_xlfn.SWITCH(E363,"I","Sub-Junior","II","Sub-Junior", "III","Sub-Junior","IV","Junior","V","Junior",0)</f>
        <v>0</v>
      </c>
      <c r="J363" s="42"/>
      <c r="K363" s="42"/>
      <c r="L363" s="3"/>
      <c r="M363" s="41"/>
      <c r="N363" s="22">
        <f t="shared" si="10"/>
        <v>0</v>
      </c>
      <c r="O363" s="53"/>
    </row>
    <row r="364" spans="2:15" ht="18" customHeight="1" x14ac:dyDescent="0.3">
      <c r="B364" s="16">
        <f t="shared" si="11"/>
        <v>359</v>
      </c>
      <c r="C364" s="50"/>
      <c r="D364" s="2"/>
      <c r="E364" s="3"/>
      <c r="F364" s="3"/>
      <c r="G364" s="3"/>
      <c r="H364" s="3"/>
      <c r="I364" s="42" cm="1">
        <f t="array" ref="I364">_xlfn.SWITCH(E364,"I","Sub-Junior","II","Sub-Junior", "III","Sub-Junior","IV","Junior","V","Junior",0)</f>
        <v>0</v>
      </c>
      <c r="J364" s="42"/>
      <c r="K364" s="42"/>
      <c r="L364" s="3"/>
      <c r="M364" s="41"/>
      <c r="N364" s="22">
        <f t="shared" si="10"/>
        <v>0</v>
      </c>
      <c r="O364" s="53"/>
    </row>
    <row r="365" spans="2:15" ht="18" customHeight="1" x14ac:dyDescent="0.3">
      <c r="B365" s="16">
        <f t="shared" si="11"/>
        <v>360</v>
      </c>
      <c r="C365" s="50"/>
      <c r="D365" s="2"/>
      <c r="E365" s="3"/>
      <c r="F365" s="3"/>
      <c r="G365" s="3"/>
      <c r="H365" s="3"/>
      <c r="I365" s="42" cm="1">
        <f t="array" ref="I365">_xlfn.SWITCH(E365,"I","Sub-Junior","II","Sub-Junior", "III","Sub-Junior","IV","Junior","V","Junior",0)</f>
        <v>0</v>
      </c>
      <c r="J365" s="42"/>
      <c r="K365" s="42"/>
      <c r="L365" s="3"/>
      <c r="M365" s="41"/>
      <c r="N365" s="22">
        <f t="shared" si="10"/>
        <v>0</v>
      </c>
      <c r="O365" s="53"/>
    </row>
    <row r="366" spans="2:15" ht="18" customHeight="1" x14ac:dyDescent="0.3">
      <c r="B366" s="16">
        <f t="shared" si="11"/>
        <v>361</v>
      </c>
      <c r="C366" s="50"/>
      <c r="D366" s="2"/>
      <c r="E366" s="3"/>
      <c r="F366" s="3"/>
      <c r="G366" s="3"/>
      <c r="H366" s="3"/>
      <c r="I366" s="42" cm="1">
        <f t="array" ref="I366">_xlfn.SWITCH(E366,"I","Sub-Junior","II","Sub-Junior", "III","Sub-Junior","IV","Junior","V","Junior",0)</f>
        <v>0</v>
      </c>
      <c r="J366" s="42"/>
      <c r="K366" s="42"/>
      <c r="L366" s="3"/>
      <c r="M366" s="41"/>
      <c r="N366" s="22">
        <f t="shared" si="10"/>
        <v>0</v>
      </c>
      <c r="O366" s="53"/>
    </row>
    <row r="367" spans="2:15" ht="18" customHeight="1" x14ac:dyDescent="0.3">
      <c r="B367" s="16">
        <f t="shared" si="11"/>
        <v>362</v>
      </c>
      <c r="C367" s="50"/>
      <c r="D367" s="2"/>
      <c r="E367" s="3"/>
      <c r="F367" s="3"/>
      <c r="G367" s="3"/>
      <c r="H367" s="3"/>
      <c r="I367" s="42" cm="1">
        <f t="array" ref="I367">_xlfn.SWITCH(E367,"I","Sub-Junior","II","Sub-Junior", "III","Sub-Junior","IV","Junior","V","Junior",0)</f>
        <v>0</v>
      </c>
      <c r="J367" s="42"/>
      <c r="K367" s="42"/>
      <c r="L367" s="3"/>
      <c r="M367" s="41"/>
      <c r="N367" s="22">
        <f t="shared" si="10"/>
        <v>0</v>
      </c>
      <c r="O367" s="53"/>
    </row>
    <row r="368" spans="2:15" ht="18" customHeight="1" x14ac:dyDescent="0.3">
      <c r="B368" s="16">
        <f t="shared" si="11"/>
        <v>363</v>
      </c>
      <c r="C368" s="50"/>
      <c r="D368" s="2"/>
      <c r="E368" s="3"/>
      <c r="F368" s="3"/>
      <c r="G368" s="3"/>
      <c r="H368" s="3"/>
      <c r="I368" s="42" cm="1">
        <f t="array" ref="I368">_xlfn.SWITCH(E368,"I","Sub-Junior","II","Sub-Junior", "III","Sub-Junior","IV","Junior","V","Junior",0)</f>
        <v>0</v>
      </c>
      <c r="J368" s="42"/>
      <c r="K368" s="42"/>
      <c r="L368" s="3"/>
      <c r="M368" s="41"/>
      <c r="N368" s="22">
        <f t="shared" si="10"/>
        <v>0</v>
      </c>
      <c r="O368" s="53"/>
    </row>
    <row r="369" spans="2:15" ht="18" customHeight="1" x14ac:dyDescent="0.3">
      <c r="B369" s="16">
        <f t="shared" si="11"/>
        <v>364</v>
      </c>
      <c r="C369" s="50"/>
      <c r="D369" s="2"/>
      <c r="E369" s="3"/>
      <c r="F369" s="3"/>
      <c r="G369" s="3"/>
      <c r="H369" s="3"/>
      <c r="I369" s="42" cm="1">
        <f t="array" ref="I369">_xlfn.SWITCH(E369,"I","Sub-Junior","II","Sub-Junior", "III","Sub-Junior","IV","Junior","V","Junior",0)</f>
        <v>0</v>
      </c>
      <c r="J369" s="42"/>
      <c r="K369" s="42"/>
      <c r="L369" s="3"/>
      <c r="M369" s="41"/>
      <c r="N369" s="22">
        <f t="shared" si="10"/>
        <v>0</v>
      </c>
      <c r="O369" s="53"/>
    </row>
    <row r="370" spans="2:15" ht="18" customHeight="1" x14ac:dyDescent="0.3">
      <c r="B370" s="16">
        <f t="shared" si="11"/>
        <v>365</v>
      </c>
      <c r="C370" s="50"/>
      <c r="D370" s="2"/>
      <c r="E370" s="3"/>
      <c r="F370" s="3"/>
      <c r="G370" s="3"/>
      <c r="H370" s="3"/>
      <c r="I370" s="42" cm="1">
        <f t="array" ref="I370">_xlfn.SWITCH(E370,"I","Sub-Junior","II","Sub-Junior", "III","Sub-Junior","IV","Junior","V","Junior",0)</f>
        <v>0</v>
      </c>
      <c r="J370" s="42"/>
      <c r="K370" s="42"/>
      <c r="L370" s="3"/>
      <c r="M370" s="41"/>
      <c r="N370" s="22">
        <f t="shared" si="10"/>
        <v>0</v>
      </c>
      <c r="O370" s="53"/>
    </row>
    <row r="371" spans="2:15" ht="18" customHeight="1" x14ac:dyDescent="0.3">
      <c r="B371" s="16">
        <f t="shared" si="11"/>
        <v>366</v>
      </c>
      <c r="C371" s="50"/>
      <c r="D371" s="2"/>
      <c r="E371" s="3"/>
      <c r="F371" s="3"/>
      <c r="G371" s="3"/>
      <c r="H371" s="3"/>
      <c r="I371" s="42" cm="1">
        <f t="array" ref="I371">_xlfn.SWITCH(E371,"I","Sub-Junior","II","Sub-Junior", "III","Sub-Junior","IV","Junior","V","Junior",0)</f>
        <v>0</v>
      </c>
      <c r="J371" s="42"/>
      <c r="K371" s="42"/>
      <c r="L371" s="3"/>
      <c r="M371" s="41"/>
      <c r="N371" s="22">
        <f t="shared" si="10"/>
        <v>0</v>
      </c>
      <c r="O371" s="53"/>
    </row>
    <row r="372" spans="2:15" ht="18" customHeight="1" x14ac:dyDescent="0.3">
      <c r="B372" s="16">
        <f t="shared" si="11"/>
        <v>367</v>
      </c>
      <c r="C372" s="50"/>
      <c r="D372" s="2"/>
      <c r="E372" s="3"/>
      <c r="F372" s="3"/>
      <c r="G372" s="3"/>
      <c r="H372" s="3"/>
      <c r="I372" s="42" cm="1">
        <f t="array" ref="I372">_xlfn.SWITCH(E372,"I","Sub-Junior","II","Sub-Junior", "III","Sub-Junior","IV","Junior","V","Junior",0)</f>
        <v>0</v>
      </c>
      <c r="J372" s="42"/>
      <c r="K372" s="42"/>
      <c r="L372" s="3"/>
      <c r="M372" s="41"/>
      <c r="N372" s="22">
        <f t="shared" si="10"/>
        <v>0</v>
      </c>
      <c r="O372" s="53"/>
    </row>
    <row r="373" spans="2:15" ht="18" customHeight="1" x14ac:dyDescent="0.3">
      <c r="B373" s="16">
        <f t="shared" si="11"/>
        <v>368</v>
      </c>
      <c r="C373" s="50"/>
      <c r="D373" s="2"/>
      <c r="E373" s="3"/>
      <c r="F373" s="3"/>
      <c r="G373" s="3"/>
      <c r="H373" s="3"/>
      <c r="I373" s="42" cm="1">
        <f t="array" ref="I373">_xlfn.SWITCH(E373,"I","Sub-Junior","II","Sub-Junior", "III","Sub-Junior","IV","Junior","V","Junior",0)</f>
        <v>0</v>
      </c>
      <c r="J373" s="42"/>
      <c r="K373" s="42"/>
      <c r="L373" s="3"/>
      <c r="M373" s="41"/>
      <c r="N373" s="22">
        <f t="shared" si="10"/>
        <v>0</v>
      </c>
      <c r="O373" s="53"/>
    </row>
    <row r="374" spans="2:15" ht="18" customHeight="1" x14ac:dyDescent="0.3">
      <c r="B374" s="16">
        <f t="shared" si="11"/>
        <v>369</v>
      </c>
      <c r="C374" s="50"/>
      <c r="D374" s="2"/>
      <c r="E374" s="3"/>
      <c r="F374" s="3"/>
      <c r="G374" s="3"/>
      <c r="H374" s="3"/>
      <c r="I374" s="42" cm="1">
        <f t="array" ref="I374">_xlfn.SWITCH(E374,"I","Sub-Junior","II","Sub-Junior", "III","Sub-Junior","IV","Junior","V","Junior",0)</f>
        <v>0</v>
      </c>
      <c r="J374" s="42"/>
      <c r="K374" s="42"/>
      <c r="L374" s="3"/>
      <c r="M374" s="41"/>
      <c r="N374" s="22">
        <f t="shared" si="10"/>
        <v>0</v>
      </c>
      <c r="O374" s="53"/>
    </row>
    <row r="375" spans="2:15" ht="18" customHeight="1" x14ac:dyDescent="0.3">
      <c r="B375" s="16">
        <f t="shared" si="11"/>
        <v>370</v>
      </c>
      <c r="C375" s="50"/>
      <c r="D375" s="2"/>
      <c r="E375" s="3"/>
      <c r="F375" s="3"/>
      <c r="G375" s="3"/>
      <c r="H375" s="3"/>
      <c r="I375" s="42" cm="1">
        <f t="array" ref="I375">_xlfn.SWITCH(E375,"I","Sub-Junior","II","Sub-Junior", "III","Sub-Junior","IV","Junior","V","Junior",0)</f>
        <v>0</v>
      </c>
      <c r="J375" s="42"/>
      <c r="K375" s="42"/>
      <c r="L375" s="3"/>
      <c r="M375" s="41"/>
      <c r="N375" s="22">
        <f t="shared" si="10"/>
        <v>0</v>
      </c>
      <c r="O375" s="53"/>
    </row>
    <row r="376" spans="2:15" ht="18" customHeight="1" x14ac:dyDescent="0.3">
      <c r="B376" s="16">
        <f t="shared" si="11"/>
        <v>371</v>
      </c>
      <c r="C376" s="50"/>
      <c r="D376" s="2"/>
      <c r="E376" s="3"/>
      <c r="F376" s="3"/>
      <c r="G376" s="3"/>
      <c r="H376" s="3"/>
      <c r="I376" s="42" cm="1">
        <f t="array" ref="I376">_xlfn.SWITCH(E376,"I","Sub-Junior","II","Sub-Junior", "III","Sub-Junior","IV","Junior","V","Junior",0)</f>
        <v>0</v>
      </c>
      <c r="J376" s="42"/>
      <c r="K376" s="42"/>
      <c r="L376" s="3"/>
      <c r="M376" s="41"/>
      <c r="N376" s="22">
        <f t="shared" si="10"/>
        <v>0</v>
      </c>
      <c r="O376" s="53"/>
    </row>
    <row r="377" spans="2:15" ht="18" customHeight="1" x14ac:dyDescent="0.3">
      <c r="B377" s="16">
        <f t="shared" si="11"/>
        <v>372</v>
      </c>
      <c r="C377" s="50"/>
      <c r="D377" s="2"/>
      <c r="E377" s="3"/>
      <c r="F377" s="3"/>
      <c r="G377" s="3"/>
      <c r="H377" s="3"/>
      <c r="I377" s="42" cm="1">
        <f t="array" ref="I377">_xlfn.SWITCH(E377,"I","Sub-Junior","II","Sub-Junior", "III","Sub-Junior","IV","Junior","V","Junior",0)</f>
        <v>0</v>
      </c>
      <c r="J377" s="42"/>
      <c r="K377" s="42"/>
      <c r="L377" s="3"/>
      <c r="M377" s="41"/>
      <c r="N377" s="22">
        <f t="shared" si="10"/>
        <v>0</v>
      </c>
      <c r="O377" s="53"/>
    </row>
    <row r="378" spans="2:15" ht="18" customHeight="1" x14ac:dyDescent="0.3">
      <c r="B378" s="16">
        <f t="shared" si="11"/>
        <v>373</v>
      </c>
      <c r="C378" s="50"/>
      <c r="D378" s="2"/>
      <c r="E378" s="3"/>
      <c r="F378" s="3"/>
      <c r="G378" s="3"/>
      <c r="H378" s="3"/>
      <c r="I378" s="42" cm="1">
        <f t="array" ref="I378">_xlfn.SWITCH(E378,"I","Sub-Junior","II","Sub-Junior", "III","Sub-Junior","IV","Junior","V","Junior",0)</f>
        <v>0</v>
      </c>
      <c r="J378" s="42"/>
      <c r="K378" s="42"/>
      <c r="L378" s="3"/>
      <c r="M378" s="41"/>
      <c r="N378" s="22">
        <f t="shared" si="10"/>
        <v>0</v>
      </c>
      <c r="O378" s="53"/>
    </row>
    <row r="379" spans="2:15" ht="18" customHeight="1" x14ac:dyDescent="0.3">
      <c r="B379" s="16">
        <f t="shared" si="11"/>
        <v>374</v>
      </c>
      <c r="C379" s="50"/>
      <c r="D379" s="2"/>
      <c r="E379" s="3"/>
      <c r="F379" s="3"/>
      <c r="G379" s="3"/>
      <c r="H379" s="3"/>
      <c r="I379" s="42" cm="1">
        <f t="array" ref="I379">_xlfn.SWITCH(E379,"I","Sub-Junior","II","Sub-Junior", "III","Sub-Junior","IV","Junior","V","Junior",0)</f>
        <v>0</v>
      </c>
      <c r="J379" s="42"/>
      <c r="K379" s="42"/>
      <c r="L379" s="3"/>
      <c r="M379" s="41"/>
      <c r="N379" s="22">
        <f t="shared" si="10"/>
        <v>0</v>
      </c>
      <c r="O379" s="53"/>
    </row>
    <row r="380" spans="2:15" ht="18" customHeight="1" x14ac:dyDescent="0.3">
      <c r="B380" s="16">
        <f t="shared" si="11"/>
        <v>375</v>
      </c>
      <c r="C380" s="50"/>
      <c r="D380" s="2"/>
      <c r="E380" s="3"/>
      <c r="F380" s="3"/>
      <c r="G380" s="3"/>
      <c r="H380" s="3"/>
      <c r="I380" s="42" cm="1">
        <f t="array" ref="I380">_xlfn.SWITCH(E380,"I","Sub-Junior","II","Sub-Junior", "III","Sub-Junior","IV","Junior","V","Junior",0)</f>
        <v>0</v>
      </c>
      <c r="J380" s="42"/>
      <c r="K380" s="42"/>
      <c r="L380" s="3"/>
      <c r="M380" s="41"/>
      <c r="N380" s="22">
        <f t="shared" si="10"/>
        <v>0</v>
      </c>
      <c r="O380" s="53"/>
    </row>
    <row r="381" spans="2:15" ht="18" customHeight="1" x14ac:dyDescent="0.3">
      <c r="B381" s="16">
        <f t="shared" si="11"/>
        <v>376</v>
      </c>
      <c r="C381" s="50"/>
      <c r="D381" s="2"/>
      <c r="E381" s="3"/>
      <c r="F381" s="3"/>
      <c r="G381" s="3"/>
      <c r="H381" s="3"/>
      <c r="I381" s="42" cm="1">
        <f t="array" ref="I381">_xlfn.SWITCH(E381,"I","Sub-Junior","II","Sub-Junior", "III","Sub-Junior","IV","Junior","V","Junior",0)</f>
        <v>0</v>
      </c>
      <c r="J381" s="42"/>
      <c r="K381" s="42"/>
      <c r="L381" s="3"/>
      <c r="M381" s="41"/>
      <c r="N381" s="22">
        <f t="shared" si="10"/>
        <v>0</v>
      </c>
      <c r="O381" s="53"/>
    </row>
    <row r="382" spans="2:15" ht="18" customHeight="1" x14ac:dyDescent="0.3">
      <c r="B382" s="16">
        <f t="shared" si="11"/>
        <v>377</v>
      </c>
      <c r="C382" s="50"/>
      <c r="D382" s="2"/>
      <c r="E382" s="3"/>
      <c r="F382" s="3"/>
      <c r="G382" s="3"/>
      <c r="H382" s="3"/>
      <c r="I382" s="42" cm="1">
        <f t="array" ref="I382">_xlfn.SWITCH(E382,"I","Sub-Junior","II","Sub-Junior", "III","Sub-Junior","IV","Junior","V","Junior",0)</f>
        <v>0</v>
      </c>
      <c r="J382" s="42"/>
      <c r="K382" s="42"/>
      <c r="L382" s="3"/>
      <c r="M382" s="41"/>
      <c r="N382" s="22">
        <f t="shared" si="10"/>
        <v>0</v>
      </c>
      <c r="O382" s="53"/>
    </row>
    <row r="383" spans="2:15" ht="18" customHeight="1" x14ac:dyDescent="0.3">
      <c r="B383" s="16">
        <f t="shared" si="11"/>
        <v>378</v>
      </c>
      <c r="C383" s="50"/>
      <c r="D383" s="2"/>
      <c r="E383" s="3"/>
      <c r="F383" s="3"/>
      <c r="G383" s="3"/>
      <c r="H383" s="3"/>
      <c r="I383" s="42" cm="1">
        <f t="array" ref="I383">_xlfn.SWITCH(E383,"I","Sub-Junior","II","Sub-Junior", "III","Sub-Junior","IV","Junior","V","Junior",0)</f>
        <v>0</v>
      </c>
      <c r="J383" s="42"/>
      <c r="K383" s="42"/>
      <c r="L383" s="3"/>
      <c r="M383" s="41"/>
      <c r="N383" s="22">
        <f t="shared" si="10"/>
        <v>0</v>
      </c>
      <c r="O383" s="53"/>
    </row>
    <row r="384" spans="2:15" ht="18" customHeight="1" x14ac:dyDescent="0.3">
      <c r="B384" s="16">
        <f t="shared" si="11"/>
        <v>379</v>
      </c>
      <c r="C384" s="50"/>
      <c r="D384" s="2"/>
      <c r="E384" s="3"/>
      <c r="F384" s="3"/>
      <c r="G384" s="3"/>
      <c r="H384" s="3"/>
      <c r="I384" s="42" cm="1">
        <f t="array" ref="I384">_xlfn.SWITCH(E384,"I","Sub-Junior","II","Sub-Junior", "III","Sub-Junior","IV","Junior","V","Junior",0)</f>
        <v>0</v>
      </c>
      <c r="J384" s="42"/>
      <c r="K384" s="42"/>
      <c r="L384" s="3"/>
      <c r="M384" s="41"/>
      <c r="N384" s="22">
        <f t="shared" si="10"/>
        <v>0</v>
      </c>
      <c r="O384" s="53"/>
    </row>
    <row r="385" spans="2:15" ht="18" customHeight="1" x14ac:dyDescent="0.3">
      <c r="B385" s="16">
        <f t="shared" si="11"/>
        <v>380</v>
      </c>
      <c r="C385" s="50"/>
      <c r="D385" s="2"/>
      <c r="E385" s="3"/>
      <c r="F385" s="3"/>
      <c r="G385" s="3"/>
      <c r="H385" s="3"/>
      <c r="I385" s="42" cm="1">
        <f t="array" ref="I385">_xlfn.SWITCH(E385,"I","Sub-Junior","II","Sub-Junior", "III","Sub-Junior","IV","Junior","V","Junior",0)</f>
        <v>0</v>
      </c>
      <c r="J385" s="42"/>
      <c r="K385" s="42"/>
      <c r="L385" s="3"/>
      <c r="M385" s="41"/>
      <c r="N385" s="22">
        <f t="shared" si="10"/>
        <v>0</v>
      </c>
      <c r="O385" s="53"/>
    </row>
    <row r="386" spans="2:15" ht="18" customHeight="1" x14ac:dyDescent="0.3">
      <c r="B386" s="16">
        <f t="shared" si="11"/>
        <v>381</v>
      </c>
      <c r="C386" s="50"/>
      <c r="D386" s="2"/>
      <c r="E386" s="3"/>
      <c r="F386" s="3"/>
      <c r="G386" s="3"/>
      <c r="H386" s="3"/>
      <c r="I386" s="42" cm="1">
        <f t="array" ref="I386">_xlfn.SWITCH(E386,"I","Sub-Junior","II","Sub-Junior", "III","Sub-Junior","IV","Junior","V","Junior",0)</f>
        <v>0</v>
      </c>
      <c r="J386" s="42"/>
      <c r="K386" s="42"/>
      <c r="L386" s="3"/>
      <c r="M386" s="41"/>
      <c r="N386" s="22">
        <f t="shared" si="10"/>
        <v>0</v>
      </c>
      <c r="O386" s="53"/>
    </row>
    <row r="387" spans="2:15" ht="18" customHeight="1" x14ac:dyDescent="0.3">
      <c r="B387" s="16">
        <f t="shared" si="11"/>
        <v>382</v>
      </c>
      <c r="C387" s="50"/>
      <c r="D387" s="2"/>
      <c r="E387" s="3"/>
      <c r="F387" s="3"/>
      <c r="G387" s="3"/>
      <c r="H387" s="3"/>
      <c r="I387" s="42" cm="1">
        <f t="array" ref="I387">_xlfn.SWITCH(E387,"I","Sub-Junior","II","Sub-Junior", "III","Sub-Junior","IV","Junior","V","Junior",0)</f>
        <v>0</v>
      </c>
      <c r="J387" s="42"/>
      <c r="K387" s="42"/>
      <c r="L387" s="3"/>
      <c r="M387" s="41"/>
      <c r="N387" s="22">
        <f t="shared" si="10"/>
        <v>0</v>
      </c>
      <c r="O387" s="53"/>
    </row>
    <row r="388" spans="2:15" ht="18" customHeight="1" x14ac:dyDescent="0.3">
      <c r="B388" s="16">
        <f t="shared" si="11"/>
        <v>383</v>
      </c>
      <c r="C388" s="50"/>
      <c r="D388" s="2"/>
      <c r="E388" s="3"/>
      <c r="F388" s="3"/>
      <c r="G388" s="3"/>
      <c r="H388" s="3"/>
      <c r="I388" s="42" cm="1">
        <f t="array" ref="I388">_xlfn.SWITCH(E388,"I","Sub-Junior","II","Sub-Junior", "III","Sub-Junior","IV","Junior","V","Junior",0)</f>
        <v>0</v>
      </c>
      <c r="J388" s="42"/>
      <c r="K388" s="42"/>
      <c r="L388" s="3"/>
      <c r="M388" s="41"/>
      <c r="N388" s="22">
        <f t="shared" si="10"/>
        <v>0</v>
      </c>
      <c r="O388" s="53"/>
    </row>
    <row r="389" spans="2:15" ht="18" customHeight="1" x14ac:dyDescent="0.3">
      <c r="B389" s="16">
        <f t="shared" si="11"/>
        <v>384</v>
      </c>
      <c r="C389" s="50"/>
      <c r="D389" s="2"/>
      <c r="E389" s="3"/>
      <c r="F389" s="3"/>
      <c r="G389" s="3"/>
      <c r="H389" s="3"/>
      <c r="I389" s="42" cm="1">
        <f t="array" ref="I389">_xlfn.SWITCH(E389,"I","Sub-Junior","II","Sub-Junior", "III","Sub-Junior","IV","Junior","V","Junior",0)</f>
        <v>0</v>
      </c>
      <c r="J389" s="42"/>
      <c r="K389" s="42"/>
      <c r="L389" s="3"/>
      <c r="M389" s="41"/>
      <c r="N389" s="22">
        <f t="shared" si="10"/>
        <v>0</v>
      </c>
      <c r="O389" s="53"/>
    </row>
    <row r="390" spans="2:15" ht="18" customHeight="1" x14ac:dyDescent="0.3">
      <c r="B390" s="16">
        <f t="shared" si="11"/>
        <v>385</v>
      </c>
      <c r="C390" s="50"/>
      <c r="D390" s="2"/>
      <c r="E390" s="3"/>
      <c r="F390" s="3"/>
      <c r="G390" s="3"/>
      <c r="H390" s="3"/>
      <c r="I390" s="42" cm="1">
        <f t="array" ref="I390">_xlfn.SWITCH(E390,"I","Sub-Junior","II","Sub-Junior", "III","Sub-Junior","IV","Junior","V","Junior",0)</f>
        <v>0</v>
      </c>
      <c r="J390" s="42"/>
      <c r="K390" s="42"/>
      <c r="L390" s="3"/>
      <c r="M390" s="41"/>
      <c r="N390" s="22">
        <f t="shared" si="10"/>
        <v>0</v>
      </c>
      <c r="O390" s="53"/>
    </row>
    <row r="391" spans="2:15" ht="18" customHeight="1" x14ac:dyDescent="0.3">
      <c r="B391" s="16">
        <f t="shared" si="11"/>
        <v>386</v>
      </c>
      <c r="C391" s="50"/>
      <c r="D391" s="2"/>
      <c r="E391" s="3"/>
      <c r="F391" s="3"/>
      <c r="G391" s="3"/>
      <c r="H391" s="3"/>
      <c r="I391" s="42" cm="1">
        <f t="array" ref="I391">_xlfn.SWITCH(E391,"I","Sub-Junior","II","Sub-Junior", "III","Sub-Junior","IV","Junior","V","Junior",0)</f>
        <v>0</v>
      </c>
      <c r="J391" s="42"/>
      <c r="K391" s="42"/>
      <c r="L391" s="3"/>
      <c r="M391" s="41"/>
      <c r="N391" s="22">
        <f t="shared" ref="N391:N454" si="12">IF(M391="Printed book",230,IF(M391="E book",155,0))</f>
        <v>0</v>
      </c>
      <c r="O391" s="53"/>
    </row>
    <row r="392" spans="2:15" ht="18" customHeight="1" x14ac:dyDescent="0.3">
      <c r="B392" s="16">
        <f t="shared" ref="B392:B455" si="13">B391+1</f>
        <v>387</v>
      </c>
      <c r="C392" s="50"/>
      <c r="D392" s="2"/>
      <c r="E392" s="3"/>
      <c r="F392" s="3"/>
      <c r="G392" s="3"/>
      <c r="H392" s="3"/>
      <c r="I392" s="42" cm="1">
        <f t="array" ref="I392">_xlfn.SWITCH(E392,"I","Sub-Junior","II","Sub-Junior", "III","Sub-Junior","IV","Junior","V","Junior",0)</f>
        <v>0</v>
      </c>
      <c r="J392" s="42"/>
      <c r="K392" s="42"/>
      <c r="L392" s="3"/>
      <c r="M392" s="41"/>
      <c r="N392" s="22">
        <f t="shared" si="12"/>
        <v>0</v>
      </c>
      <c r="O392" s="53"/>
    </row>
    <row r="393" spans="2:15" ht="18" customHeight="1" x14ac:dyDescent="0.3">
      <c r="B393" s="16">
        <f t="shared" si="13"/>
        <v>388</v>
      </c>
      <c r="C393" s="50"/>
      <c r="D393" s="2"/>
      <c r="E393" s="3"/>
      <c r="F393" s="3"/>
      <c r="G393" s="3"/>
      <c r="H393" s="3"/>
      <c r="I393" s="42" cm="1">
        <f t="array" ref="I393">_xlfn.SWITCH(E393,"I","Sub-Junior","II","Sub-Junior", "III","Sub-Junior","IV","Junior","V","Junior",0)</f>
        <v>0</v>
      </c>
      <c r="J393" s="42"/>
      <c r="K393" s="42"/>
      <c r="L393" s="3"/>
      <c r="M393" s="41"/>
      <c r="N393" s="22">
        <f t="shared" si="12"/>
        <v>0</v>
      </c>
      <c r="O393" s="53"/>
    </row>
    <row r="394" spans="2:15" ht="18" customHeight="1" x14ac:dyDescent="0.3">
      <c r="B394" s="16">
        <f t="shared" si="13"/>
        <v>389</v>
      </c>
      <c r="C394" s="50"/>
      <c r="D394" s="2"/>
      <c r="E394" s="3"/>
      <c r="F394" s="3"/>
      <c r="G394" s="3"/>
      <c r="H394" s="3"/>
      <c r="I394" s="42" cm="1">
        <f t="array" ref="I394">_xlfn.SWITCH(E394,"I","Sub-Junior","II","Sub-Junior", "III","Sub-Junior","IV","Junior","V","Junior",0)</f>
        <v>0</v>
      </c>
      <c r="J394" s="42"/>
      <c r="K394" s="42"/>
      <c r="L394" s="3"/>
      <c r="M394" s="41"/>
      <c r="N394" s="22">
        <f t="shared" si="12"/>
        <v>0</v>
      </c>
      <c r="O394" s="53"/>
    </row>
    <row r="395" spans="2:15" ht="18" customHeight="1" x14ac:dyDescent="0.3">
      <c r="B395" s="16">
        <f t="shared" si="13"/>
        <v>390</v>
      </c>
      <c r="C395" s="50"/>
      <c r="D395" s="2"/>
      <c r="E395" s="3"/>
      <c r="F395" s="3"/>
      <c r="G395" s="3"/>
      <c r="H395" s="3"/>
      <c r="I395" s="42" cm="1">
        <f t="array" ref="I395">_xlfn.SWITCH(E395,"I","Sub-Junior","II","Sub-Junior", "III","Sub-Junior","IV","Junior","V","Junior",0)</f>
        <v>0</v>
      </c>
      <c r="J395" s="42"/>
      <c r="K395" s="42"/>
      <c r="L395" s="3"/>
      <c r="M395" s="41"/>
      <c r="N395" s="22">
        <f t="shared" si="12"/>
        <v>0</v>
      </c>
      <c r="O395" s="53"/>
    </row>
    <row r="396" spans="2:15" ht="18" customHeight="1" x14ac:dyDescent="0.3">
      <c r="B396" s="16">
        <f t="shared" si="13"/>
        <v>391</v>
      </c>
      <c r="C396" s="50"/>
      <c r="D396" s="2"/>
      <c r="E396" s="3"/>
      <c r="F396" s="3"/>
      <c r="G396" s="3"/>
      <c r="H396" s="3"/>
      <c r="I396" s="42" cm="1">
        <f t="array" ref="I396">_xlfn.SWITCH(E396,"I","Sub-Junior","II","Sub-Junior", "III","Sub-Junior","IV","Junior","V","Junior",0)</f>
        <v>0</v>
      </c>
      <c r="J396" s="42"/>
      <c r="K396" s="42"/>
      <c r="L396" s="3"/>
      <c r="M396" s="41"/>
      <c r="N396" s="22">
        <f t="shared" si="12"/>
        <v>0</v>
      </c>
      <c r="O396" s="53"/>
    </row>
    <row r="397" spans="2:15" ht="18" customHeight="1" x14ac:dyDescent="0.3">
      <c r="B397" s="16">
        <f t="shared" si="13"/>
        <v>392</v>
      </c>
      <c r="C397" s="50"/>
      <c r="D397" s="2"/>
      <c r="E397" s="3"/>
      <c r="F397" s="3"/>
      <c r="G397" s="3"/>
      <c r="H397" s="3"/>
      <c r="I397" s="42" cm="1">
        <f t="array" ref="I397">_xlfn.SWITCH(E397,"I","Sub-Junior","II","Sub-Junior", "III","Sub-Junior","IV","Junior","V","Junior",0)</f>
        <v>0</v>
      </c>
      <c r="J397" s="42"/>
      <c r="K397" s="42"/>
      <c r="L397" s="3"/>
      <c r="M397" s="41"/>
      <c r="N397" s="22">
        <f t="shared" si="12"/>
        <v>0</v>
      </c>
      <c r="O397" s="53"/>
    </row>
    <row r="398" spans="2:15" ht="18" customHeight="1" x14ac:dyDescent="0.3">
      <c r="B398" s="16">
        <f t="shared" si="13"/>
        <v>393</v>
      </c>
      <c r="C398" s="50"/>
      <c r="D398" s="2"/>
      <c r="E398" s="3"/>
      <c r="F398" s="3"/>
      <c r="G398" s="3"/>
      <c r="H398" s="3"/>
      <c r="I398" s="42" cm="1">
        <f t="array" ref="I398">_xlfn.SWITCH(E398,"I","Sub-Junior","II","Sub-Junior", "III","Sub-Junior","IV","Junior","V","Junior",0)</f>
        <v>0</v>
      </c>
      <c r="J398" s="42"/>
      <c r="K398" s="42"/>
      <c r="L398" s="3"/>
      <c r="M398" s="41"/>
      <c r="N398" s="22">
        <f t="shared" si="12"/>
        <v>0</v>
      </c>
      <c r="O398" s="53"/>
    </row>
    <row r="399" spans="2:15" ht="18" customHeight="1" x14ac:dyDescent="0.3">
      <c r="B399" s="16">
        <f t="shared" si="13"/>
        <v>394</v>
      </c>
      <c r="C399" s="50"/>
      <c r="D399" s="2"/>
      <c r="E399" s="3"/>
      <c r="F399" s="3"/>
      <c r="G399" s="3"/>
      <c r="H399" s="3"/>
      <c r="I399" s="42" cm="1">
        <f t="array" ref="I399">_xlfn.SWITCH(E399,"I","Sub-Junior","II","Sub-Junior", "III","Sub-Junior","IV","Junior","V","Junior",0)</f>
        <v>0</v>
      </c>
      <c r="J399" s="42"/>
      <c r="K399" s="42"/>
      <c r="L399" s="3"/>
      <c r="M399" s="41"/>
      <c r="N399" s="22">
        <f t="shared" si="12"/>
        <v>0</v>
      </c>
      <c r="O399" s="53"/>
    </row>
    <row r="400" spans="2:15" ht="18" customHeight="1" x14ac:dyDescent="0.3">
      <c r="B400" s="16">
        <f t="shared" si="13"/>
        <v>395</v>
      </c>
      <c r="C400" s="50"/>
      <c r="D400" s="2"/>
      <c r="E400" s="3"/>
      <c r="F400" s="3"/>
      <c r="G400" s="3"/>
      <c r="H400" s="3"/>
      <c r="I400" s="42" cm="1">
        <f t="array" ref="I400">_xlfn.SWITCH(E400,"I","Sub-Junior","II","Sub-Junior", "III","Sub-Junior","IV","Junior","V","Junior",0)</f>
        <v>0</v>
      </c>
      <c r="J400" s="42"/>
      <c r="K400" s="42"/>
      <c r="L400" s="3"/>
      <c r="M400" s="41"/>
      <c r="N400" s="22">
        <f t="shared" si="12"/>
        <v>0</v>
      </c>
      <c r="O400" s="53"/>
    </row>
    <row r="401" spans="2:15" ht="18" customHeight="1" x14ac:dyDescent="0.3">
      <c r="B401" s="16">
        <f t="shared" si="13"/>
        <v>396</v>
      </c>
      <c r="C401" s="50"/>
      <c r="D401" s="2"/>
      <c r="E401" s="3"/>
      <c r="F401" s="3"/>
      <c r="G401" s="3"/>
      <c r="H401" s="3"/>
      <c r="I401" s="42" cm="1">
        <f t="array" ref="I401">_xlfn.SWITCH(E401,"I","Sub-Junior","II","Sub-Junior", "III","Sub-Junior","IV","Junior","V","Junior",0)</f>
        <v>0</v>
      </c>
      <c r="J401" s="42"/>
      <c r="K401" s="42"/>
      <c r="L401" s="3"/>
      <c r="M401" s="41"/>
      <c r="N401" s="22">
        <f t="shared" si="12"/>
        <v>0</v>
      </c>
      <c r="O401" s="53"/>
    </row>
    <row r="402" spans="2:15" ht="18" customHeight="1" x14ac:dyDescent="0.3">
      <c r="B402" s="16">
        <f t="shared" si="13"/>
        <v>397</v>
      </c>
      <c r="C402" s="50"/>
      <c r="D402" s="2"/>
      <c r="E402" s="3"/>
      <c r="F402" s="3"/>
      <c r="G402" s="3"/>
      <c r="H402" s="3"/>
      <c r="I402" s="42" cm="1">
        <f t="array" ref="I402">_xlfn.SWITCH(E402,"I","Sub-Junior","II","Sub-Junior", "III","Sub-Junior","IV","Junior","V","Junior",0)</f>
        <v>0</v>
      </c>
      <c r="J402" s="42"/>
      <c r="K402" s="42"/>
      <c r="L402" s="3"/>
      <c r="M402" s="41"/>
      <c r="N402" s="22">
        <f t="shared" si="12"/>
        <v>0</v>
      </c>
      <c r="O402" s="53"/>
    </row>
    <row r="403" spans="2:15" ht="18" customHeight="1" x14ac:dyDescent="0.3">
      <c r="B403" s="16">
        <f t="shared" si="13"/>
        <v>398</v>
      </c>
      <c r="C403" s="50"/>
      <c r="D403" s="2"/>
      <c r="E403" s="3"/>
      <c r="F403" s="3"/>
      <c r="G403" s="3"/>
      <c r="H403" s="3"/>
      <c r="I403" s="42" cm="1">
        <f t="array" ref="I403">_xlfn.SWITCH(E403,"I","Sub-Junior","II","Sub-Junior", "III","Sub-Junior","IV","Junior","V","Junior",0)</f>
        <v>0</v>
      </c>
      <c r="J403" s="42"/>
      <c r="K403" s="42"/>
      <c r="L403" s="3"/>
      <c r="M403" s="41"/>
      <c r="N403" s="22">
        <f t="shared" si="12"/>
        <v>0</v>
      </c>
      <c r="O403" s="53"/>
    </row>
    <row r="404" spans="2:15" ht="18" customHeight="1" x14ac:dyDescent="0.3">
      <c r="B404" s="16">
        <f t="shared" si="13"/>
        <v>399</v>
      </c>
      <c r="C404" s="50"/>
      <c r="D404" s="2"/>
      <c r="E404" s="3"/>
      <c r="F404" s="3"/>
      <c r="G404" s="3"/>
      <c r="H404" s="3"/>
      <c r="I404" s="42" cm="1">
        <f t="array" ref="I404">_xlfn.SWITCH(E404,"I","Sub-Junior","II","Sub-Junior", "III","Sub-Junior","IV","Junior","V","Junior",0)</f>
        <v>0</v>
      </c>
      <c r="J404" s="42"/>
      <c r="K404" s="42"/>
      <c r="L404" s="3"/>
      <c r="M404" s="41"/>
      <c r="N404" s="22">
        <f t="shared" si="12"/>
        <v>0</v>
      </c>
      <c r="O404" s="53"/>
    </row>
    <row r="405" spans="2:15" ht="18" customHeight="1" x14ac:dyDescent="0.3">
      <c r="B405" s="16">
        <f t="shared" si="13"/>
        <v>400</v>
      </c>
      <c r="C405" s="50"/>
      <c r="D405" s="2"/>
      <c r="E405" s="3"/>
      <c r="F405" s="3"/>
      <c r="G405" s="3"/>
      <c r="H405" s="3"/>
      <c r="I405" s="42" cm="1">
        <f t="array" ref="I405">_xlfn.SWITCH(E405,"I","Sub-Junior","II","Sub-Junior", "III","Sub-Junior","IV","Junior","V","Junior",0)</f>
        <v>0</v>
      </c>
      <c r="J405" s="42"/>
      <c r="K405" s="42"/>
      <c r="L405" s="3"/>
      <c r="M405" s="41"/>
      <c r="N405" s="22">
        <f t="shared" si="12"/>
        <v>0</v>
      </c>
      <c r="O405" s="53"/>
    </row>
    <row r="406" spans="2:15" ht="18" customHeight="1" x14ac:dyDescent="0.3">
      <c r="B406" s="16">
        <f t="shared" si="13"/>
        <v>401</v>
      </c>
      <c r="C406" s="50"/>
      <c r="D406" s="2"/>
      <c r="E406" s="3"/>
      <c r="F406" s="3"/>
      <c r="G406" s="3"/>
      <c r="H406" s="3"/>
      <c r="I406" s="42" cm="1">
        <f t="array" ref="I406">_xlfn.SWITCH(E406,"I","Sub-Junior","II","Sub-Junior", "III","Sub-Junior","IV","Junior","V","Junior",0)</f>
        <v>0</v>
      </c>
      <c r="J406" s="42"/>
      <c r="K406" s="42"/>
      <c r="L406" s="3"/>
      <c r="M406" s="41"/>
      <c r="N406" s="22">
        <f t="shared" si="12"/>
        <v>0</v>
      </c>
      <c r="O406" s="53"/>
    </row>
    <row r="407" spans="2:15" ht="18" customHeight="1" x14ac:dyDescent="0.3">
      <c r="B407" s="16">
        <f t="shared" si="13"/>
        <v>402</v>
      </c>
      <c r="C407" s="50"/>
      <c r="D407" s="2"/>
      <c r="E407" s="3"/>
      <c r="F407" s="3"/>
      <c r="G407" s="3"/>
      <c r="H407" s="3"/>
      <c r="I407" s="42" cm="1">
        <f t="array" ref="I407">_xlfn.SWITCH(E407,"I","Sub-Junior","II","Sub-Junior", "III","Sub-Junior","IV","Junior","V","Junior",0)</f>
        <v>0</v>
      </c>
      <c r="J407" s="42"/>
      <c r="K407" s="42"/>
      <c r="L407" s="3"/>
      <c r="M407" s="41"/>
      <c r="N407" s="22">
        <f t="shared" si="12"/>
        <v>0</v>
      </c>
      <c r="O407" s="53"/>
    </row>
    <row r="408" spans="2:15" ht="18" customHeight="1" x14ac:dyDescent="0.3">
      <c r="B408" s="16">
        <f t="shared" si="13"/>
        <v>403</v>
      </c>
      <c r="C408" s="50"/>
      <c r="D408" s="2"/>
      <c r="E408" s="3"/>
      <c r="F408" s="3"/>
      <c r="G408" s="3"/>
      <c r="H408" s="3"/>
      <c r="I408" s="42" cm="1">
        <f t="array" ref="I408">_xlfn.SWITCH(E408,"I","Sub-Junior","II","Sub-Junior", "III","Sub-Junior","IV","Junior","V","Junior",0)</f>
        <v>0</v>
      </c>
      <c r="J408" s="42"/>
      <c r="K408" s="42"/>
      <c r="L408" s="3"/>
      <c r="M408" s="41"/>
      <c r="N408" s="22">
        <f t="shared" si="12"/>
        <v>0</v>
      </c>
      <c r="O408" s="53"/>
    </row>
    <row r="409" spans="2:15" ht="18" customHeight="1" x14ac:dyDescent="0.3">
      <c r="B409" s="16">
        <f t="shared" si="13"/>
        <v>404</v>
      </c>
      <c r="C409" s="50"/>
      <c r="D409" s="2"/>
      <c r="E409" s="3"/>
      <c r="F409" s="3"/>
      <c r="G409" s="3"/>
      <c r="H409" s="3"/>
      <c r="I409" s="42" cm="1">
        <f t="array" ref="I409">_xlfn.SWITCH(E409,"I","Sub-Junior","II","Sub-Junior", "III","Sub-Junior","IV","Junior","V","Junior",0)</f>
        <v>0</v>
      </c>
      <c r="J409" s="42"/>
      <c r="K409" s="42"/>
      <c r="L409" s="3"/>
      <c r="M409" s="41"/>
      <c r="N409" s="22">
        <f t="shared" si="12"/>
        <v>0</v>
      </c>
      <c r="O409" s="53"/>
    </row>
    <row r="410" spans="2:15" ht="18" customHeight="1" x14ac:dyDescent="0.3">
      <c r="B410" s="16">
        <f t="shared" si="13"/>
        <v>405</v>
      </c>
      <c r="C410" s="50"/>
      <c r="D410" s="2"/>
      <c r="E410" s="3"/>
      <c r="F410" s="3"/>
      <c r="G410" s="3"/>
      <c r="H410" s="3"/>
      <c r="I410" s="42" cm="1">
        <f t="array" ref="I410">_xlfn.SWITCH(E410,"I","Sub-Junior","II","Sub-Junior", "III","Sub-Junior","IV","Junior","V","Junior",0)</f>
        <v>0</v>
      </c>
      <c r="J410" s="42"/>
      <c r="K410" s="42"/>
      <c r="L410" s="3"/>
      <c r="M410" s="41"/>
      <c r="N410" s="22">
        <f t="shared" si="12"/>
        <v>0</v>
      </c>
      <c r="O410" s="53"/>
    </row>
    <row r="411" spans="2:15" ht="18" customHeight="1" x14ac:dyDescent="0.3">
      <c r="B411" s="16">
        <f t="shared" si="13"/>
        <v>406</v>
      </c>
      <c r="C411" s="50"/>
      <c r="D411" s="2"/>
      <c r="E411" s="3"/>
      <c r="F411" s="3"/>
      <c r="G411" s="3"/>
      <c r="H411" s="3"/>
      <c r="I411" s="42" cm="1">
        <f t="array" ref="I411">_xlfn.SWITCH(E411,"I","Sub-Junior","II","Sub-Junior", "III","Sub-Junior","IV","Junior","V","Junior",0)</f>
        <v>0</v>
      </c>
      <c r="J411" s="42"/>
      <c r="K411" s="42"/>
      <c r="L411" s="3"/>
      <c r="M411" s="41"/>
      <c r="N411" s="22">
        <f t="shared" si="12"/>
        <v>0</v>
      </c>
      <c r="O411" s="53"/>
    </row>
    <row r="412" spans="2:15" ht="18" customHeight="1" x14ac:dyDescent="0.3">
      <c r="B412" s="16">
        <f t="shared" si="13"/>
        <v>407</v>
      </c>
      <c r="C412" s="50"/>
      <c r="D412" s="2"/>
      <c r="E412" s="3"/>
      <c r="F412" s="3"/>
      <c r="G412" s="3"/>
      <c r="H412" s="3"/>
      <c r="I412" s="42" cm="1">
        <f t="array" ref="I412">_xlfn.SWITCH(E412,"I","Sub-Junior","II","Sub-Junior", "III","Sub-Junior","IV","Junior","V","Junior",0)</f>
        <v>0</v>
      </c>
      <c r="J412" s="42"/>
      <c r="K412" s="42"/>
      <c r="L412" s="3"/>
      <c r="M412" s="41"/>
      <c r="N412" s="22">
        <f t="shared" si="12"/>
        <v>0</v>
      </c>
      <c r="O412" s="53"/>
    </row>
    <row r="413" spans="2:15" ht="18" customHeight="1" x14ac:dyDescent="0.3">
      <c r="B413" s="16">
        <f t="shared" si="13"/>
        <v>408</v>
      </c>
      <c r="C413" s="50"/>
      <c r="D413" s="2"/>
      <c r="E413" s="3"/>
      <c r="F413" s="3"/>
      <c r="G413" s="3"/>
      <c r="H413" s="3"/>
      <c r="I413" s="42" cm="1">
        <f t="array" ref="I413">_xlfn.SWITCH(E413,"I","Sub-Junior","II","Sub-Junior", "III","Sub-Junior","IV","Junior","V","Junior",0)</f>
        <v>0</v>
      </c>
      <c r="J413" s="42"/>
      <c r="K413" s="42"/>
      <c r="L413" s="3"/>
      <c r="M413" s="41"/>
      <c r="N413" s="22">
        <f t="shared" si="12"/>
        <v>0</v>
      </c>
      <c r="O413" s="53"/>
    </row>
    <row r="414" spans="2:15" ht="18" customHeight="1" x14ac:dyDescent="0.3">
      <c r="B414" s="16">
        <f t="shared" si="13"/>
        <v>409</v>
      </c>
      <c r="C414" s="50"/>
      <c r="D414" s="2"/>
      <c r="E414" s="3"/>
      <c r="F414" s="3"/>
      <c r="G414" s="3"/>
      <c r="H414" s="3"/>
      <c r="I414" s="42" cm="1">
        <f t="array" ref="I414">_xlfn.SWITCH(E414,"I","Sub-Junior","II","Sub-Junior", "III","Sub-Junior","IV","Junior","V","Junior",0)</f>
        <v>0</v>
      </c>
      <c r="J414" s="42"/>
      <c r="K414" s="42"/>
      <c r="L414" s="3"/>
      <c r="M414" s="41"/>
      <c r="N414" s="22">
        <f t="shared" si="12"/>
        <v>0</v>
      </c>
      <c r="O414" s="53"/>
    </row>
    <row r="415" spans="2:15" ht="18" customHeight="1" x14ac:dyDescent="0.3">
      <c r="B415" s="16">
        <f t="shared" si="13"/>
        <v>410</v>
      </c>
      <c r="C415" s="50"/>
      <c r="D415" s="2"/>
      <c r="E415" s="3"/>
      <c r="F415" s="3"/>
      <c r="G415" s="3"/>
      <c r="H415" s="3"/>
      <c r="I415" s="42" cm="1">
        <f t="array" ref="I415">_xlfn.SWITCH(E415,"I","Sub-Junior","II","Sub-Junior", "III","Sub-Junior","IV","Junior","V","Junior",0)</f>
        <v>0</v>
      </c>
      <c r="J415" s="42"/>
      <c r="K415" s="42"/>
      <c r="L415" s="3"/>
      <c r="M415" s="41"/>
      <c r="N415" s="22">
        <f t="shared" si="12"/>
        <v>0</v>
      </c>
      <c r="O415" s="53"/>
    </row>
    <row r="416" spans="2:15" ht="18" customHeight="1" x14ac:dyDescent="0.3">
      <c r="B416" s="16">
        <f t="shared" si="13"/>
        <v>411</v>
      </c>
      <c r="C416" s="50"/>
      <c r="D416" s="2"/>
      <c r="E416" s="3"/>
      <c r="F416" s="3"/>
      <c r="G416" s="3"/>
      <c r="H416" s="3"/>
      <c r="I416" s="42" cm="1">
        <f t="array" ref="I416">_xlfn.SWITCH(E416,"I","Sub-Junior","II","Sub-Junior", "III","Sub-Junior","IV","Junior","V","Junior",0)</f>
        <v>0</v>
      </c>
      <c r="J416" s="42"/>
      <c r="K416" s="42"/>
      <c r="L416" s="3"/>
      <c r="M416" s="41"/>
      <c r="N416" s="22">
        <f t="shared" si="12"/>
        <v>0</v>
      </c>
      <c r="O416" s="53"/>
    </row>
    <row r="417" spans="2:15" ht="18" customHeight="1" x14ac:dyDescent="0.3">
      <c r="B417" s="16">
        <f t="shared" si="13"/>
        <v>412</v>
      </c>
      <c r="C417" s="50"/>
      <c r="D417" s="2"/>
      <c r="E417" s="3"/>
      <c r="F417" s="3"/>
      <c r="G417" s="3"/>
      <c r="H417" s="3"/>
      <c r="I417" s="42" cm="1">
        <f t="array" ref="I417">_xlfn.SWITCH(E417,"I","Sub-Junior","II","Sub-Junior", "III","Sub-Junior","IV","Junior","V","Junior",0)</f>
        <v>0</v>
      </c>
      <c r="J417" s="42"/>
      <c r="K417" s="42"/>
      <c r="L417" s="3"/>
      <c r="M417" s="41"/>
      <c r="N417" s="22">
        <f t="shared" si="12"/>
        <v>0</v>
      </c>
      <c r="O417" s="53"/>
    </row>
    <row r="418" spans="2:15" ht="18" customHeight="1" x14ac:dyDescent="0.3">
      <c r="B418" s="16">
        <f t="shared" si="13"/>
        <v>413</v>
      </c>
      <c r="C418" s="50"/>
      <c r="D418" s="2"/>
      <c r="E418" s="3"/>
      <c r="F418" s="3"/>
      <c r="G418" s="3"/>
      <c r="H418" s="3"/>
      <c r="I418" s="42" cm="1">
        <f t="array" ref="I418">_xlfn.SWITCH(E418,"I","Sub-Junior","II","Sub-Junior", "III","Sub-Junior","IV","Junior","V","Junior",0)</f>
        <v>0</v>
      </c>
      <c r="J418" s="42"/>
      <c r="K418" s="42"/>
      <c r="L418" s="3"/>
      <c r="M418" s="41"/>
      <c r="N418" s="22">
        <f t="shared" si="12"/>
        <v>0</v>
      </c>
      <c r="O418" s="53"/>
    </row>
    <row r="419" spans="2:15" ht="18" customHeight="1" x14ac:dyDescent="0.3">
      <c r="B419" s="16">
        <f t="shared" si="13"/>
        <v>414</v>
      </c>
      <c r="C419" s="50"/>
      <c r="D419" s="2"/>
      <c r="E419" s="3"/>
      <c r="F419" s="3"/>
      <c r="G419" s="3"/>
      <c r="H419" s="3"/>
      <c r="I419" s="42" cm="1">
        <f t="array" ref="I419">_xlfn.SWITCH(E419,"I","Sub-Junior","II","Sub-Junior", "III","Sub-Junior","IV","Junior","V","Junior",0)</f>
        <v>0</v>
      </c>
      <c r="J419" s="42"/>
      <c r="K419" s="42"/>
      <c r="L419" s="3"/>
      <c r="M419" s="41"/>
      <c r="N419" s="22">
        <f t="shared" si="12"/>
        <v>0</v>
      </c>
      <c r="O419" s="53"/>
    </row>
    <row r="420" spans="2:15" ht="18" customHeight="1" x14ac:dyDescent="0.3">
      <c r="B420" s="16">
        <f t="shared" si="13"/>
        <v>415</v>
      </c>
      <c r="C420" s="50"/>
      <c r="D420" s="2"/>
      <c r="E420" s="3"/>
      <c r="F420" s="3"/>
      <c r="G420" s="3"/>
      <c r="H420" s="3"/>
      <c r="I420" s="42" cm="1">
        <f t="array" ref="I420">_xlfn.SWITCH(E420,"I","Sub-Junior","II","Sub-Junior", "III","Sub-Junior","IV","Junior","V","Junior",0)</f>
        <v>0</v>
      </c>
      <c r="J420" s="42"/>
      <c r="K420" s="42"/>
      <c r="L420" s="3"/>
      <c r="M420" s="41"/>
      <c r="N420" s="22">
        <f t="shared" si="12"/>
        <v>0</v>
      </c>
      <c r="O420" s="53"/>
    </row>
    <row r="421" spans="2:15" ht="18" customHeight="1" x14ac:dyDescent="0.3">
      <c r="B421" s="16">
        <f t="shared" si="13"/>
        <v>416</v>
      </c>
      <c r="C421" s="50"/>
      <c r="D421" s="2"/>
      <c r="E421" s="3"/>
      <c r="F421" s="3"/>
      <c r="G421" s="3"/>
      <c r="H421" s="3"/>
      <c r="I421" s="42" cm="1">
        <f t="array" ref="I421">_xlfn.SWITCH(E421,"I","Sub-Junior","II","Sub-Junior", "III","Sub-Junior","IV","Junior","V","Junior",0)</f>
        <v>0</v>
      </c>
      <c r="J421" s="42"/>
      <c r="K421" s="42"/>
      <c r="L421" s="3"/>
      <c r="M421" s="41"/>
      <c r="N421" s="22">
        <f t="shared" si="12"/>
        <v>0</v>
      </c>
      <c r="O421" s="53"/>
    </row>
    <row r="422" spans="2:15" ht="18" customHeight="1" x14ac:dyDescent="0.3">
      <c r="B422" s="16">
        <f t="shared" si="13"/>
        <v>417</v>
      </c>
      <c r="C422" s="50"/>
      <c r="D422" s="2"/>
      <c r="E422" s="3"/>
      <c r="F422" s="3"/>
      <c r="G422" s="3"/>
      <c r="H422" s="3"/>
      <c r="I422" s="42" cm="1">
        <f t="array" ref="I422">_xlfn.SWITCH(E422,"I","Sub-Junior","II","Sub-Junior", "III","Sub-Junior","IV","Junior","V","Junior",0)</f>
        <v>0</v>
      </c>
      <c r="J422" s="42"/>
      <c r="K422" s="42"/>
      <c r="L422" s="3"/>
      <c r="M422" s="41"/>
      <c r="N422" s="22">
        <f t="shared" si="12"/>
        <v>0</v>
      </c>
      <c r="O422" s="53"/>
    </row>
    <row r="423" spans="2:15" ht="18" customHeight="1" x14ac:dyDescent="0.3">
      <c r="B423" s="16">
        <f t="shared" si="13"/>
        <v>418</v>
      </c>
      <c r="C423" s="50"/>
      <c r="D423" s="2"/>
      <c r="E423" s="3"/>
      <c r="F423" s="3"/>
      <c r="G423" s="3"/>
      <c r="H423" s="3"/>
      <c r="I423" s="42" cm="1">
        <f t="array" ref="I423">_xlfn.SWITCH(E423,"I","Sub-Junior","II","Sub-Junior", "III","Sub-Junior","IV","Junior","V","Junior",0)</f>
        <v>0</v>
      </c>
      <c r="J423" s="42"/>
      <c r="K423" s="42"/>
      <c r="L423" s="3"/>
      <c r="M423" s="41"/>
      <c r="N423" s="22">
        <f t="shared" si="12"/>
        <v>0</v>
      </c>
      <c r="O423" s="53"/>
    </row>
    <row r="424" spans="2:15" ht="18" customHeight="1" x14ac:dyDescent="0.3">
      <c r="B424" s="16">
        <f t="shared" si="13"/>
        <v>419</v>
      </c>
      <c r="C424" s="50"/>
      <c r="D424" s="2"/>
      <c r="E424" s="3"/>
      <c r="F424" s="3"/>
      <c r="G424" s="3"/>
      <c r="H424" s="3"/>
      <c r="I424" s="42" cm="1">
        <f t="array" ref="I424">_xlfn.SWITCH(E424,"I","Sub-Junior","II","Sub-Junior", "III","Sub-Junior","IV","Junior","V","Junior",0)</f>
        <v>0</v>
      </c>
      <c r="J424" s="42"/>
      <c r="K424" s="42"/>
      <c r="L424" s="3"/>
      <c r="M424" s="41"/>
      <c r="N424" s="22">
        <f t="shared" si="12"/>
        <v>0</v>
      </c>
      <c r="O424" s="53"/>
    </row>
    <row r="425" spans="2:15" ht="18" customHeight="1" x14ac:dyDescent="0.3">
      <c r="B425" s="16">
        <f t="shared" si="13"/>
        <v>420</v>
      </c>
      <c r="C425" s="50"/>
      <c r="D425" s="2"/>
      <c r="E425" s="3"/>
      <c r="F425" s="3"/>
      <c r="G425" s="3"/>
      <c r="H425" s="3"/>
      <c r="I425" s="42" cm="1">
        <f t="array" ref="I425">_xlfn.SWITCH(E425,"I","Sub-Junior","II","Sub-Junior", "III","Sub-Junior","IV","Junior","V","Junior",0)</f>
        <v>0</v>
      </c>
      <c r="J425" s="42"/>
      <c r="K425" s="42"/>
      <c r="L425" s="3"/>
      <c r="M425" s="41"/>
      <c r="N425" s="22">
        <f t="shared" si="12"/>
        <v>0</v>
      </c>
      <c r="O425" s="53"/>
    </row>
    <row r="426" spans="2:15" ht="18" customHeight="1" x14ac:dyDescent="0.3">
      <c r="B426" s="16">
        <f t="shared" si="13"/>
        <v>421</v>
      </c>
      <c r="C426" s="50"/>
      <c r="D426" s="2"/>
      <c r="E426" s="3"/>
      <c r="F426" s="3"/>
      <c r="G426" s="3"/>
      <c r="H426" s="3"/>
      <c r="I426" s="42" cm="1">
        <f t="array" ref="I426">_xlfn.SWITCH(E426,"I","Sub-Junior","II","Sub-Junior", "III","Sub-Junior","IV","Junior","V","Junior",0)</f>
        <v>0</v>
      </c>
      <c r="J426" s="42"/>
      <c r="K426" s="42"/>
      <c r="L426" s="3"/>
      <c r="M426" s="41"/>
      <c r="N426" s="22">
        <f t="shared" si="12"/>
        <v>0</v>
      </c>
      <c r="O426" s="53"/>
    </row>
    <row r="427" spans="2:15" ht="18" customHeight="1" x14ac:dyDescent="0.3">
      <c r="B427" s="16">
        <f t="shared" si="13"/>
        <v>422</v>
      </c>
      <c r="C427" s="50"/>
      <c r="D427" s="2"/>
      <c r="E427" s="3"/>
      <c r="F427" s="3"/>
      <c r="G427" s="3"/>
      <c r="H427" s="3"/>
      <c r="I427" s="42" cm="1">
        <f t="array" ref="I427">_xlfn.SWITCH(E427,"I","Sub-Junior","II","Sub-Junior", "III","Sub-Junior","IV","Junior","V","Junior",0)</f>
        <v>0</v>
      </c>
      <c r="J427" s="42"/>
      <c r="K427" s="42"/>
      <c r="L427" s="3"/>
      <c r="M427" s="41"/>
      <c r="N427" s="22">
        <f t="shared" si="12"/>
        <v>0</v>
      </c>
      <c r="O427" s="53"/>
    </row>
    <row r="428" spans="2:15" ht="18" customHeight="1" x14ac:dyDescent="0.3">
      <c r="B428" s="16">
        <f t="shared" si="13"/>
        <v>423</v>
      </c>
      <c r="C428" s="50"/>
      <c r="D428" s="2"/>
      <c r="E428" s="3"/>
      <c r="F428" s="3"/>
      <c r="G428" s="3"/>
      <c r="H428" s="3"/>
      <c r="I428" s="42" cm="1">
        <f t="array" ref="I428">_xlfn.SWITCH(E428,"I","Sub-Junior","II","Sub-Junior", "III","Sub-Junior","IV","Junior","V","Junior",0)</f>
        <v>0</v>
      </c>
      <c r="J428" s="42"/>
      <c r="K428" s="42"/>
      <c r="L428" s="3"/>
      <c r="M428" s="41"/>
      <c r="N428" s="22">
        <f t="shared" si="12"/>
        <v>0</v>
      </c>
      <c r="O428" s="53"/>
    </row>
    <row r="429" spans="2:15" ht="18" customHeight="1" x14ac:dyDescent="0.3">
      <c r="B429" s="16">
        <f t="shared" si="13"/>
        <v>424</v>
      </c>
      <c r="C429" s="50"/>
      <c r="D429" s="2"/>
      <c r="E429" s="3"/>
      <c r="F429" s="3"/>
      <c r="G429" s="3"/>
      <c r="H429" s="3"/>
      <c r="I429" s="42" cm="1">
        <f t="array" ref="I429">_xlfn.SWITCH(E429,"I","Sub-Junior","II","Sub-Junior", "III","Sub-Junior","IV","Junior","V","Junior",0)</f>
        <v>0</v>
      </c>
      <c r="J429" s="42"/>
      <c r="K429" s="42"/>
      <c r="L429" s="3"/>
      <c r="M429" s="41"/>
      <c r="N429" s="22">
        <f t="shared" si="12"/>
        <v>0</v>
      </c>
      <c r="O429" s="53"/>
    </row>
    <row r="430" spans="2:15" ht="18" customHeight="1" x14ac:dyDescent="0.3">
      <c r="B430" s="16">
        <f t="shared" si="13"/>
        <v>425</v>
      </c>
      <c r="C430" s="50"/>
      <c r="D430" s="2"/>
      <c r="E430" s="3"/>
      <c r="F430" s="3"/>
      <c r="G430" s="3"/>
      <c r="H430" s="3"/>
      <c r="I430" s="42" cm="1">
        <f t="array" ref="I430">_xlfn.SWITCH(E430,"I","Sub-Junior","II","Sub-Junior", "III","Sub-Junior","IV","Junior","V","Junior",0)</f>
        <v>0</v>
      </c>
      <c r="J430" s="42"/>
      <c r="K430" s="42"/>
      <c r="L430" s="3"/>
      <c r="M430" s="41"/>
      <c r="N430" s="22">
        <f t="shared" si="12"/>
        <v>0</v>
      </c>
      <c r="O430" s="53"/>
    </row>
    <row r="431" spans="2:15" ht="18" customHeight="1" x14ac:dyDescent="0.3">
      <c r="B431" s="16">
        <f t="shared" si="13"/>
        <v>426</v>
      </c>
      <c r="C431" s="50"/>
      <c r="D431" s="2"/>
      <c r="E431" s="3"/>
      <c r="F431" s="3"/>
      <c r="G431" s="3"/>
      <c r="H431" s="3"/>
      <c r="I431" s="42" cm="1">
        <f t="array" ref="I431">_xlfn.SWITCH(E431,"I","Sub-Junior","II","Sub-Junior", "III","Sub-Junior","IV","Junior","V","Junior",0)</f>
        <v>0</v>
      </c>
      <c r="J431" s="42"/>
      <c r="K431" s="42"/>
      <c r="L431" s="3"/>
      <c r="M431" s="41"/>
      <c r="N431" s="22">
        <f t="shared" si="12"/>
        <v>0</v>
      </c>
      <c r="O431" s="53"/>
    </row>
    <row r="432" spans="2:15" ht="18" customHeight="1" x14ac:dyDescent="0.3">
      <c r="B432" s="16">
        <f t="shared" si="13"/>
        <v>427</v>
      </c>
      <c r="C432" s="50"/>
      <c r="D432" s="2"/>
      <c r="E432" s="3"/>
      <c r="F432" s="3"/>
      <c r="G432" s="3"/>
      <c r="H432" s="3"/>
      <c r="I432" s="42" cm="1">
        <f t="array" ref="I432">_xlfn.SWITCH(E432,"I","Sub-Junior","II","Sub-Junior", "III","Sub-Junior","IV","Junior","V","Junior",0)</f>
        <v>0</v>
      </c>
      <c r="J432" s="42"/>
      <c r="K432" s="42"/>
      <c r="L432" s="3"/>
      <c r="M432" s="41"/>
      <c r="N432" s="22">
        <f t="shared" si="12"/>
        <v>0</v>
      </c>
      <c r="O432" s="53"/>
    </row>
    <row r="433" spans="2:15" ht="18" customHeight="1" x14ac:dyDescent="0.3">
      <c r="B433" s="16">
        <f t="shared" si="13"/>
        <v>428</v>
      </c>
      <c r="C433" s="50"/>
      <c r="D433" s="2"/>
      <c r="E433" s="3"/>
      <c r="F433" s="3"/>
      <c r="G433" s="3"/>
      <c r="H433" s="3"/>
      <c r="I433" s="42" cm="1">
        <f t="array" ref="I433">_xlfn.SWITCH(E433,"I","Sub-Junior","II","Sub-Junior", "III","Sub-Junior","IV","Junior","V","Junior",0)</f>
        <v>0</v>
      </c>
      <c r="J433" s="42"/>
      <c r="K433" s="42"/>
      <c r="L433" s="3"/>
      <c r="M433" s="41"/>
      <c r="N433" s="22">
        <f t="shared" si="12"/>
        <v>0</v>
      </c>
      <c r="O433" s="53"/>
    </row>
    <row r="434" spans="2:15" ht="18" customHeight="1" x14ac:dyDescent="0.3">
      <c r="B434" s="16">
        <f t="shared" si="13"/>
        <v>429</v>
      </c>
      <c r="C434" s="50"/>
      <c r="D434" s="2"/>
      <c r="E434" s="3"/>
      <c r="F434" s="3"/>
      <c r="G434" s="3"/>
      <c r="H434" s="3"/>
      <c r="I434" s="42" cm="1">
        <f t="array" ref="I434">_xlfn.SWITCH(E434,"I","Sub-Junior","II","Sub-Junior", "III","Sub-Junior","IV","Junior","V","Junior",0)</f>
        <v>0</v>
      </c>
      <c r="J434" s="42"/>
      <c r="K434" s="42"/>
      <c r="L434" s="3"/>
      <c r="M434" s="41"/>
      <c r="N434" s="22">
        <f t="shared" si="12"/>
        <v>0</v>
      </c>
      <c r="O434" s="53"/>
    </row>
    <row r="435" spans="2:15" ht="18" customHeight="1" x14ac:dyDescent="0.3">
      <c r="B435" s="16">
        <f t="shared" si="13"/>
        <v>430</v>
      </c>
      <c r="C435" s="50"/>
      <c r="D435" s="2"/>
      <c r="E435" s="3"/>
      <c r="F435" s="3"/>
      <c r="G435" s="3"/>
      <c r="H435" s="3"/>
      <c r="I435" s="42" cm="1">
        <f t="array" ref="I435">_xlfn.SWITCH(E435,"I","Sub-Junior","II","Sub-Junior", "III","Sub-Junior","IV","Junior","V","Junior",0)</f>
        <v>0</v>
      </c>
      <c r="J435" s="42"/>
      <c r="K435" s="42"/>
      <c r="L435" s="3"/>
      <c r="M435" s="41"/>
      <c r="N435" s="22">
        <f t="shared" si="12"/>
        <v>0</v>
      </c>
      <c r="O435" s="53"/>
    </row>
    <row r="436" spans="2:15" ht="18" customHeight="1" x14ac:dyDescent="0.3">
      <c r="B436" s="16">
        <f t="shared" si="13"/>
        <v>431</v>
      </c>
      <c r="C436" s="50"/>
      <c r="D436" s="2"/>
      <c r="E436" s="3"/>
      <c r="F436" s="3"/>
      <c r="G436" s="3"/>
      <c r="H436" s="3"/>
      <c r="I436" s="42" cm="1">
        <f t="array" ref="I436">_xlfn.SWITCH(E436,"I","Sub-Junior","II","Sub-Junior", "III","Sub-Junior","IV","Junior","V","Junior",0)</f>
        <v>0</v>
      </c>
      <c r="J436" s="42"/>
      <c r="K436" s="42"/>
      <c r="L436" s="3"/>
      <c r="M436" s="41"/>
      <c r="N436" s="22">
        <f t="shared" si="12"/>
        <v>0</v>
      </c>
      <c r="O436" s="53"/>
    </row>
    <row r="437" spans="2:15" ht="18" customHeight="1" x14ac:dyDescent="0.3">
      <c r="B437" s="16">
        <f t="shared" si="13"/>
        <v>432</v>
      </c>
      <c r="C437" s="50"/>
      <c r="D437" s="2"/>
      <c r="E437" s="3"/>
      <c r="F437" s="3"/>
      <c r="G437" s="3"/>
      <c r="H437" s="3"/>
      <c r="I437" s="42" cm="1">
        <f t="array" ref="I437">_xlfn.SWITCH(E437,"I","Sub-Junior","II","Sub-Junior", "III","Sub-Junior","IV","Junior","V","Junior",0)</f>
        <v>0</v>
      </c>
      <c r="J437" s="42"/>
      <c r="K437" s="42"/>
      <c r="L437" s="3"/>
      <c r="M437" s="41"/>
      <c r="N437" s="22">
        <f t="shared" si="12"/>
        <v>0</v>
      </c>
      <c r="O437" s="53"/>
    </row>
    <row r="438" spans="2:15" ht="18" customHeight="1" x14ac:dyDescent="0.3">
      <c r="B438" s="16">
        <f t="shared" si="13"/>
        <v>433</v>
      </c>
      <c r="C438" s="50"/>
      <c r="D438" s="2"/>
      <c r="E438" s="3"/>
      <c r="F438" s="3"/>
      <c r="G438" s="3"/>
      <c r="H438" s="3"/>
      <c r="I438" s="42" cm="1">
        <f t="array" ref="I438">_xlfn.SWITCH(E438,"I","Sub-Junior","II","Sub-Junior", "III","Sub-Junior","IV","Junior","V","Junior",0)</f>
        <v>0</v>
      </c>
      <c r="J438" s="42"/>
      <c r="K438" s="42"/>
      <c r="L438" s="3"/>
      <c r="M438" s="41"/>
      <c r="N438" s="22">
        <f t="shared" si="12"/>
        <v>0</v>
      </c>
      <c r="O438" s="53"/>
    </row>
    <row r="439" spans="2:15" ht="18" customHeight="1" x14ac:dyDescent="0.3">
      <c r="B439" s="16">
        <f t="shared" si="13"/>
        <v>434</v>
      </c>
      <c r="C439" s="50"/>
      <c r="D439" s="2"/>
      <c r="E439" s="3"/>
      <c r="F439" s="3"/>
      <c r="G439" s="3"/>
      <c r="H439" s="3"/>
      <c r="I439" s="42" cm="1">
        <f t="array" ref="I439">_xlfn.SWITCH(E439,"I","Sub-Junior","II","Sub-Junior", "III","Sub-Junior","IV","Junior","V","Junior",0)</f>
        <v>0</v>
      </c>
      <c r="J439" s="42"/>
      <c r="K439" s="42"/>
      <c r="L439" s="3"/>
      <c r="M439" s="41"/>
      <c r="N439" s="22">
        <f t="shared" si="12"/>
        <v>0</v>
      </c>
      <c r="O439" s="53"/>
    </row>
    <row r="440" spans="2:15" ht="18" customHeight="1" x14ac:dyDescent="0.3">
      <c r="B440" s="16">
        <f t="shared" si="13"/>
        <v>435</v>
      </c>
      <c r="C440" s="50"/>
      <c r="D440" s="2"/>
      <c r="E440" s="3"/>
      <c r="F440" s="3"/>
      <c r="G440" s="3"/>
      <c r="H440" s="3"/>
      <c r="I440" s="42" cm="1">
        <f t="array" ref="I440">_xlfn.SWITCH(E440,"I","Sub-Junior","II","Sub-Junior", "III","Sub-Junior","IV","Junior","V","Junior",0)</f>
        <v>0</v>
      </c>
      <c r="J440" s="42"/>
      <c r="K440" s="42"/>
      <c r="L440" s="3"/>
      <c r="M440" s="41"/>
      <c r="N440" s="22">
        <f t="shared" si="12"/>
        <v>0</v>
      </c>
      <c r="O440" s="53"/>
    </row>
    <row r="441" spans="2:15" ht="18" customHeight="1" x14ac:dyDescent="0.3">
      <c r="B441" s="16">
        <f t="shared" si="13"/>
        <v>436</v>
      </c>
      <c r="C441" s="50"/>
      <c r="D441" s="2"/>
      <c r="E441" s="3"/>
      <c r="F441" s="3"/>
      <c r="G441" s="3"/>
      <c r="H441" s="3"/>
      <c r="I441" s="42" cm="1">
        <f t="array" ref="I441">_xlfn.SWITCH(E441,"I","Sub-Junior","II","Sub-Junior", "III","Sub-Junior","IV","Junior","V","Junior",0)</f>
        <v>0</v>
      </c>
      <c r="J441" s="42"/>
      <c r="K441" s="42"/>
      <c r="L441" s="3"/>
      <c r="M441" s="41"/>
      <c r="N441" s="22">
        <f t="shared" si="12"/>
        <v>0</v>
      </c>
      <c r="O441" s="53"/>
    </row>
    <row r="442" spans="2:15" ht="18" customHeight="1" x14ac:dyDescent="0.3">
      <c r="B442" s="16">
        <f t="shared" si="13"/>
        <v>437</v>
      </c>
      <c r="C442" s="50"/>
      <c r="D442" s="2"/>
      <c r="E442" s="3"/>
      <c r="F442" s="3"/>
      <c r="G442" s="3"/>
      <c r="H442" s="3"/>
      <c r="I442" s="42" cm="1">
        <f t="array" ref="I442">_xlfn.SWITCH(E442,"I","Sub-Junior","II","Sub-Junior", "III","Sub-Junior","IV","Junior","V","Junior",0)</f>
        <v>0</v>
      </c>
      <c r="J442" s="42"/>
      <c r="K442" s="42"/>
      <c r="L442" s="3"/>
      <c r="M442" s="41"/>
      <c r="N442" s="22">
        <f t="shared" si="12"/>
        <v>0</v>
      </c>
      <c r="O442" s="53"/>
    </row>
    <row r="443" spans="2:15" ht="18" customHeight="1" x14ac:dyDescent="0.3">
      <c r="B443" s="16">
        <f t="shared" si="13"/>
        <v>438</v>
      </c>
      <c r="C443" s="50"/>
      <c r="D443" s="2"/>
      <c r="E443" s="3"/>
      <c r="F443" s="3"/>
      <c r="G443" s="3"/>
      <c r="H443" s="3"/>
      <c r="I443" s="42" cm="1">
        <f t="array" ref="I443">_xlfn.SWITCH(E443,"I","Sub-Junior","II","Sub-Junior", "III","Sub-Junior","IV","Junior","V","Junior",0)</f>
        <v>0</v>
      </c>
      <c r="J443" s="42"/>
      <c r="K443" s="42"/>
      <c r="L443" s="3"/>
      <c r="M443" s="41"/>
      <c r="N443" s="22">
        <f t="shared" si="12"/>
        <v>0</v>
      </c>
      <c r="O443" s="53"/>
    </row>
    <row r="444" spans="2:15" ht="18" customHeight="1" x14ac:dyDescent="0.3">
      <c r="B444" s="16">
        <f t="shared" si="13"/>
        <v>439</v>
      </c>
      <c r="C444" s="50"/>
      <c r="D444" s="2"/>
      <c r="E444" s="3"/>
      <c r="F444" s="3"/>
      <c r="G444" s="3"/>
      <c r="H444" s="3"/>
      <c r="I444" s="42" cm="1">
        <f t="array" ref="I444">_xlfn.SWITCH(E444,"I","Sub-Junior","II","Sub-Junior", "III","Sub-Junior","IV","Junior","V","Junior",0)</f>
        <v>0</v>
      </c>
      <c r="J444" s="42"/>
      <c r="K444" s="42"/>
      <c r="L444" s="3"/>
      <c r="M444" s="41"/>
      <c r="N444" s="22">
        <f t="shared" si="12"/>
        <v>0</v>
      </c>
      <c r="O444" s="53"/>
    </row>
    <row r="445" spans="2:15" ht="18" customHeight="1" x14ac:dyDescent="0.3">
      <c r="B445" s="16">
        <f t="shared" si="13"/>
        <v>440</v>
      </c>
      <c r="C445" s="50"/>
      <c r="D445" s="2"/>
      <c r="E445" s="3"/>
      <c r="F445" s="3"/>
      <c r="G445" s="3"/>
      <c r="H445" s="3"/>
      <c r="I445" s="42" cm="1">
        <f t="array" ref="I445">_xlfn.SWITCH(E445,"I","Sub-Junior","II","Sub-Junior", "III","Sub-Junior","IV","Junior","V","Junior",0)</f>
        <v>0</v>
      </c>
      <c r="J445" s="42"/>
      <c r="K445" s="42"/>
      <c r="L445" s="3"/>
      <c r="M445" s="41"/>
      <c r="N445" s="22">
        <f t="shared" si="12"/>
        <v>0</v>
      </c>
      <c r="O445" s="53"/>
    </row>
    <row r="446" spans="2:15" ht="18" customHeight="1" x14ac:dyDescent="0.3">
      <c r="B446" s="16">
        <f t="shared" si="13"/>
        <v>441</v>
      </c>
      <c r="C446" s="50"/>
      <c r="D446" s="2"/>
      <c r="E446" s="3"/>
      <c r="F446" s="3"/>
      <c r="G446" s="3"/>
      <c r="H446" s="3"/>
      <c r="I446" s="42" cm="1">
        <f t="array" ref="I446">_xlfn.SWITCH(E446,"I","Sub-Junior","II","Sub-Junior", "III","Sub-Junior","IV","Junior","V","Junior",0)</f>
        <v>0</v>
      </c>
      <c r="J446" s="42"/>
      <c r="K446" s="42"/>
      <c r="L446" s="3"/>
      <c r="M446" s="41"/>
      <c r="N446" s="22">
        <f t="shared" si="12"/>
        <v>0</v>
      </c>
      <c r="O446" s="53"/>
    </row>
    <row r="447" spans="2:15" ht="18" customHeight="1" x14ac:dyDescent="0.3">
      <c r="B447" s="16">
        <f t="shared" si="13"/>
        <v>442</v>
      </c>
      <c r="C447" s="50"/>
      <c r="D447" s="2"/>
      <c r="E447" s="3"/>
      <c r="F447" s="3"/>
      <c r="G447" s="3"/>
      <c r="H447" s="3"/>
      <c r="I447" s="42" cm="1">
        <f t="array" ref="I447">_xlfn.SWITCH(E447,"I","Sub-Junior","II","Sub-Junior", "III","Sub-Junior","IV","Junior","V","Junior",0)</f>
        <v>0</v>
      </c>
      <c r="J447" s="42"/>
      <c r="K447" s="42"/>
      <c r="L447" s="3"/>
      <c r="M447" s="41"/>
      <c r="N447" s="22">
        <f t="shared" si="12"/>
        <v>0</v>
      </c>
      <c r="O447" s="53"/>
    </row>
    <row r="448" spans="2:15" ht="18" customHeight="1" x14ac:dyDescent="0.3">
      <c r="B448" s="16">
        <f t="shared" si="13"/>
        <v>443</v>
      </c>
      <c r="C448" s="50"/>
      <c r="D448" s="2"/>
      <c r="E448" s="3"/>
      <c r="F448" s="3"/>
      <c r="G448" s="3"/>
      <c r="H448" s="3"/>
      <c r="I448" s="42" cm="1">
        <f t="array" ref="I448">_xlfn.SWITCH(E448,"I","Sub-Junior","II","Sub-Junior", "III","Sub-Junior","IV","Junior","V","Junior",0)</f>
        <v>0</v>
      </c>
      <c r="J448" s="42"/>
      <c r="K448" s="42"/>
      <c r="L448" s="3"/>
      <c r="M448" s="41"/>
      <c r="N448" s="22">
        <f t="shared" si="12"/>
        <v>0</v>
      </c>
      <c r="O448" s="53"/>
    </row>
    <row r="449" spans="2:15" ht="18" customHeight="1" x14ac:dyDescent="0.3">
      <c r="B449" s="16">
        <f t="shared" si="13"/>
        <v>444</v>
      </c>
      <c r="C449" s="50"/>
      <c r="D449" s="2"/>
      <c r="E449" s="3"/>
      <c r="F449" s="3"/>
      <c r="G449" s="3"/>
      <c r="H449" s="3"/>
      <c r="I449" s="42" cm="1">
        <f t="array" ref="I449">_xlfn.SWITCH(E449,"I","Sub-Junior","II","Sub-Junior", "III","Sub-Junior","IV","Junior","V","Junior",0)</f>
        <v>0</v>
      </c>
      <c r="J449" s="42"/>
      <c r="K449" s="42"/>
      <c r="L449" s="3"/>
      <c r="M449" s="41"/>
      <c r="N449" s="22">
        <f t="shared" si="12"/>
        <v>0</v>
      </c>
      <c r="O449" s="53"/>
    </row>
    <row r="450" spans="2:15" ht="18" customHeight="1" x14ac:dyDescent="0.3">
      <c r="B450" s="16">
        <f t="shared" si="13"/>
        <v>445</v>
      </c>
      <c r="C450" s="50"/>
      <c r="D450" s="2"/>
      <c r="E450" s="3"/>
      <c r="F450" s="3"/>
      <c r="G450" s="3"/>
      <c r="H450" s="3"/>
      <c r="I450" s="42" cm="1">
        <f t="array" ref="I450">_xlfn.SWITCH(E450,"I","Sub-Junior","II","Sub-Junior", "III","Sub-Junior","IV","Junior","V","Junior",0)</f>
        <v>0</v>
      </c>
      <c r="J450" s="42"/>
      <c r="K450" s="42"/>
      <c r="L450" s="3"/>
      <c r="M450" s="41"/>
      <c r="N450" s="22">
        <f t="shared" si="12"/>
        <v>0</v>
      </c>
      <c r="O450" s="53"/>
    </row>
    <row r="451" spans="2:15" ht="18" customHeight="1" x14ac:dyDescent="0.3">
      <c r="B451" s="16">
        <f t="shared" si="13"/>
        <v>446</v>
      </c>
      <c r="C451" s="50"/>
      <c r="D451" s="2"/>
      <c r="E451" s="3"/>
      <c r="F451" s="3"/>
      <c r="G451" s="3"/>
      <c r="H451" s="3"/>
      <c r="I451" s="42" cm="1">
        <f t="array" ref="I451">_xlfn.SWITCH(E451,"I","Sub-Junior","II","Sub-Junior", "III","Sub-Junior","IV","Junior","V","Junior",0)</f>
        <v>0</v>
      </c>
      <c r="J451" s="42"/>
      <c r="K451" s="42"/>
      <c r="L451" s="3"/>
      <c r="M451" s="41"/>
      <c r="N451" s="22">
        <f t="shared" si="12"/>
        <v>0</v>
      </c>
      <c r="O451" s="53"/>
    </row>
    <row r="452" spans="2:15" ht="18" customHeight="1" x14ac:dyDescent="0.3">
      <c r="B452" s="16">
        <f t="shared" si="13"/>
        <v>447</v>
      </c>
      <c r="C452" s="50"/>
      <c r="D452" s="2"/>
      <c r="E452" s="3"/>
      <c r="F452" s="3"/>
      <c r="G452" s="3"/>
      <c r="H452" s="3"/>
      <c r="I452" s="42" cm="1">
        <f t="array" ref="I452">_xlfn.SWITCH(E452,"I","Sub-Junior","II","Sub-Junior", "III","Sub-Junior","IV","Junior","V","Junior",0)</f>
        <v>0</v>
      </c>
      <c r="J452" s="42"/>
      <c r="K452" s="42"/>
      <c r="L452" s="3"/>
      <c r="M452" s="41"/>
      <c r="N452" s="22">
        <f t="shared" si="12"/>
        <v>0</v>
      </c>
      <c r="O452" s="53"/>
    </row>
    <row r="453" spans="2:15" ht="18" customHeight="1" x14ac:dyDescent="0.3">
      <c r="B453" s="16">
        <f t="shared" si="13"/>
        <v>448</v>
      </c>
      <c r="C453" s="50"/>
      <c r="D453" s="2"/>
      <c r="E453" s="3"/>
      <c r="F453" s="3"/>
      <c r="G453" s="3"/>
      <c r="H453" s="3"/>
      <c r="I453" s="42" cm="1">
        <f t="array" ref="I453">_xlfn.SWITCH(E453,"I","Sub-Junior","II","Sub-Junior", "III","Sub-Junior","IV","Junior","V","Junior",0)</f>
        <v>0</v>
      </c>
      <c r="J453" s="42"/>
      <c r="K453" s="42"/>
      <c r="L453" s="3"/>
      <c r="M453" s="41"/>
      <c r="N453" s="22">
        <f t="shared" si="12"/>
        <v>0</v>
      </c>
      <c r="O453" s="53"/>
    </row>
    <row r="454" spans="2:15" ht="18" customHeight="1" x14ac:dyDescent="0.3">
      <c r="B454" s="16">
        <f t="shared" si="13"/>
        <v>449</v>
      </c>
      <c r="C454" s="50"/>
      <c r="D454" s="2"/>
      <c r="E454" s="3"/>
      <c r="F454" s="3"/>
      <c r="G454" s="3"/>
      <c r="H454" s="3"/>
      <c r="I454" s="42" cm="1">
        <f t="array" ref="I454">_xlfn.SWITCH(E454,"I","Sub-Junior","II","Sub-Junior", "III","Sub-Junior","IV","Junior","V","Junior",0)</f>
        <v>0</v>
      </c>
      <c r="J454" s="42"/>
      <c r="K454" s="42"/>
      <c r="L454" s="3"/>
      <c r="M454" s="41"/>
      <c r="N454" s="22">
        <f t="shared" si="12"/>
        <v>0</v>
      </c>
      <c r="O454" s="53"/>
    </row>
    <row r="455" spans="2:15" ht="18" customHeight="1" x14ac:dyDescent="0.3">
      <c r="B455" s="16">
        <f t="shared" si="13"/>
        <v>450</v>
      </c>
      <c r="C455" s="50"/>
      <c r="D455" s="2"/>
      <c r="E455" s="3"/>
      <c r="F455" s="3"/>
      <c r="G455" s="3"/>
      <c r="H455" s="3"/>
      <c r="I455" s="42" cm="1">
        <f t="array" ref="I455">_xlfn.SWITCH(E455,"I","Sub-Junior","II","Sub-Junior", "III","Sub-Junior","IV","Junior","V","Junior",0)</f>
        <v>0</v>
      </c>
      <c r="J455" s="42"/>
      <c r="K455" s="42"/>
      <c r="L455" s="3"/>
      <c r="M455" s="41"/>
      <c r="N455" s="22">
        <f t="shared" ref="N455:N515" si="14">IF(M455="Printed book",230,IF(M455="E book",155,0))</f>
        <v>0</v>
      </c>
      <c r="O455" s="53"/>
    </row>
    <row r="456" spans="2:15" ht="18" customHeight="1" x14ac:dyDescent="0.3">
      <c r="B456" s="16">
        <f t="shared" ref="B456:B515" si="15">B455+1</f>
        <v>451</v>
      </c>
      <c r="C456" s="50"/>
      <c r="D456" s="2"/>
      <c r="E456" s="3"/>
      <c r="F456" s="3"/>
      <c r="G456" s="3"/>
      <c r="H456" s="3"/>
      <c r="I456" s="42" cm="1">
        <f t="array" ref="I456">_xlfn.SWITCH(E456,"I","Sub-Junior","II","Sub-Junior", "III","Sub-Junior","IV","Junior","V","Junior",0)</f>
        <v>0</v>
      </c>
      <c r="J456" s="42"/>
      <c r="K456" s="42"/>
      <c r="L456" s="3"/>
      <c r="M456" s="41"/>
      <c r="N456" s="22">
        <f t="shared" si="14"/>
        <v>0</v>
      </c>
      <c r="O456" s="53"/>
    </row>
    <row r="457" spans="2:15" ht="18" customHeight="1" x14ac:dyDescent="0.3">
      <c r="B457" s="16">
        <f t="shared" si="15"/>
        <v>452</v>
      </c>
      <c r="C457" s="50"/>
      <c r="D457" s="2"/>
      <c r="E457" s="3"/>
      <c r="F457" s="3"/>
      <c r="G457" s="3"/>
      <c r="H457" s="3"/>
      <c r="I457" s="42" cm="1">
        <f t="array" ref="I457">_xlfn.SWITCH(E457,"I","Sub-Junior","II","Sub-Junior", "III","Sub-Junior","IV","Junior","V","Junior",0)</f>
        <v>0</v>
      </c>
      <c r="J457" s="42"/>
      <c r="K457" s="42"/>
      <c r="L457" s="3"/>
      <c r="M457" s="41"/>
      <c r="N457" s="22">
        <f t="shared" si="14"/>
        <v>0</v>
      </c>
      <c r="O457" s="53"/>
    </row>
    <row r="458" spans="2:15" ht="18" customHeight="1" x14ac:dyDescent="0.3">
      <c r="B458" s="16">
        <f t="shared" si="15"/>
        <v>453</v>
      </c>
      <c r="C458" s="50"/>
      <c r="D458" s="2"/>
      <c r="E458" s="3"/>
      <c r="F458" s="3"/>
      <c r="G458" s="3"/>
      <c r="H458" s="3"/>
      <c r="I458" s="42" cm="1">
        <f t="array" ref="I458">_xlfn.SWITCH(E458,"I","Sub-Junior","II","Sub-Junior", "III","Sub-Junior","IV","Junior","V","Junior",0)</f>
        <v>0</v>
      </c>
      <c r="J458" s="42"/>
      <c r="K458" s="42"/>
      <c r="L458" s="3"/>
      <c r="M458" s="41"/>
      <c r="N458" s="22">
        <f t="shared" si="14"/>
        <v>0</v>
      </c>
      <c r="O458" s="53"/>
    </row>
    <row r="459" spans="2:15" ht="18" customHeight="1" x14ac:dyDescent="0.3">
      <c r="B459" s="16">
        <f t="shared" si="15"/>
        <v>454</v>
      </c>
      <c r="C459" s="50"/>
      <c r="D459" s="2"/>
      <c r="E459" s="3"/>
      <c r="F459" s="3"/>
      <c r="G459" s="3"/>
      <c r="H459" s="3"/>
      <c r="I459" s="42" cm="1">
        <f t="array" ref="I459">_xlfn.SWITCH(E459,"I","Sub-Junior","II","Sub-Junior", "III","Sub-Junior","IV","Junior","V","Junior",0)</f>
        <v>0</v>
      </c>
      <c r="J459" s="42"/>
      <c r="K459" s="42"/>
      <c r="L459" s="3"/>
      <c r="M459" s="41"/>
      <c r="N459" s="22">
        <f t="shared" si="14"/>
        <v>0</v>
      </c>
      <c r="O459" s="53"/>
    </row>
    <row r="460" spans="2:15" ht="18" customHeight="1" x14ac:dyDescent="0.3">
      <c r="B460" s="16">
        <f t="shared" si="15"/>
        <v>455</v>
      </c>
      <c r="C460" s="50"/>
      <c r="D460" s="2"/>
      <c r="E460" s="3"/>
      <c r="F460" s="3"/>
      <c r="G460" s="3"/>
      <c r="H460" s="3"/>
      <c r="I460" s="42" cm="1">
        <f t="array" ref="I460">_xlfn.SWITCH(E460,"I","Sub-Junior","II","Sub-Junior", "III","Sub-Junior","IV","Junior","V","Junior",0)</f>
        <v>0</v>
      </c>
      <c r="J460" s="42"/>
      <c r="K460" s="42"/>
      <c r="L460" s="3"/>
      <c r="M460" s="41"/>
      <c r="N460" s="22">
        <f t="shared" si="14"/>
        <v>0</v>
      </c>
      <c r="O460" s="53"/>
    </row>
    <row r="461" spans="2:15" ht="18" customHeight="1" x14ac:dyDescent="0.3">
      <c r="B461" s="16">
        <f t="shared" si="15"/>
        <v>456</v>
      </c>
      <c r="C461" s="50"/>
      <c r="D461" s="2"/>
      <c r="E461" s="3"/>
      <c r="F461" s="3"/>
      <c r="G461" s="3"/>
      <c r="H461" s="3"/>
      <c r="I461" s="42" cm="1">
        <f t="array" ref="I461">_xlfn.SWITCH(E461,"I","Sub-Junior","II","Sub-Junior", "III","Sub-Junior","IV","Junior","V","Junior",0)</f>
        <v>0</v>
      </c>
      <c r="J461" s="42"/>
      <c r="K461" s="42"/>
      <c r="L461" s="3"/>
      <c r="M461" s="41"/>
      <c r="N461" s="22">
        <f t="shared" si="14"/>
        <v>0</v>
      </c>
      <c r="O461" s="53"/>
    </row>
    <row r="462" spans="2:15" ht="18" customHeight="1" x14ac:dyDescent="0.3">
      <c r="B462" s="16">
        <f t="shared" si="15"/>
        <v>457</v>
      </c>
      <c r="C462" s="50"/>
      <c r="D462" s="2"/>
      <c r="E462" s="3"/>
      <c r="F462" s="3"/>
      <c r="G462" s="3"/>
      <c r="H462" s="3"/>
      <c r="I462" s="42" cm="1">
        <f t="array" ref="I462">_xlfn.SWITCH(E462,"I","Sub-Junior","II","Sub-Junior", "III","Sub-Junior","IV","Junior","V","Junior",0)</f>
        <v>0</v>
      </c>
      <c r="J462" s="42"/>
      <c r="K462" s="42"/>
      <c r="L462" s="3"/>
      <c r="M462" s="41"/>
      <c r="N462" s="22">
        <f t="shared" si="14"/>
        <v>0</v>
      </c>
      <c r="O462" s="53"/>
    </row>
    <row r="463" spans="2:15" ht="18" customHeight="1" x14ac:dyDescent="0.3">
      <c r="B463" s="16">
        <f t="shared" si="15"/>
        <v>458</v>
      </c>
      <c r="C463" s="50"/>
      <c r="D463" s="2"/>
      <c r="E463" s="3"/>
      <c r="F463" s="3"/>
      <c r="G463" s="3"/>
      <c r="H463" s="3"/>
      <c r="I463" s="42" cm="1">
        <f t="array" ref="I463">_xlfn.SWITCH(E463,"I","Sub-Junior","II","Sub-Junior", "III","Sub-Junior","IV","Junior","V","Junior",0)</f>
        <v>0</v>
      </c>
      <c r="J463" s="42"/>
      <c r="K463" s="42"/>
      <c r="L463" s="3"/>
      <c r="M463" s="41"/>
      <c r="N463" s="22">
        <f t="shared" si="14"/>
        <v>0</v>
      </c>
      <c r="O463" s="53"/>
    </row>
    <row r="464" spans="2:15" ht="18" customHeight="1" x14ac:dyDescent="0.3">
      <c r="B464" s="16">
        <f t="shared" si="15"/>
        <v>459</v>
      </c>
      <c r="C464" s="50"/>
      <c r="D464" s="2"/>
      <c r="E464" s="3"/>
      <c r="F464" s="3"/>
      <c r="G464" s="3"/>
      <c r="H464" s="3"/>
      <c r="I464" s="42" cm="1">
        <f t="array" ref="I464">_xlfn.SWITCH(E464,"I","Sub-Junior","II","Sub-Junior", "III","Sub-Junior","IV","Junior","V","Junior",0)</f>
        <v>0</v>
      </c>
      <c r="J464" s="42"/>
      <c r="K464" s="42"/>
      <c r="L464" s="3"/>
      <c r="M464" s="41"/>
      <c r="N464" s="22">
        <f t="shared" si="14"/>
        <v>0</v>
      </c>
      <c r="O464" s="53"/>
    </row>
    <row r="465" spans="2:15" ht="18" customHeight="1" x14ac:dyDescent="0.3">
      <c r="B465" s="16">
        <f t="shared" si="15"/>
        <v>460</v>
      </c>
      <c r="C465" s="50"/>
      <c r="D465" s="2"/>
      <c r="E465" s="3"/>
      <c r="F465" s="3"/>
      <c r="G465" s="3"/>
      <c r="H465" s="3"/>
      <c r="I465" s="42" cm="1">
        <f t="array" ref="I465">_xlfn.SWITCH(E465,"I","Sub-Junior","II","Sub-Junior", "III","Sub-Junior","IV","Junior","V","Junior",0)</f>
        <v>0</v>
      </c>
      <c r="J465" s="42"/>
      <c r="K465" s="42"/>
      <c r="L465" s="3"/>
      <c r="M465" s="41"/>
      <c r="N465" s="22">
        <f t="shared" si="14"/>
        <v>0</v>
      </c>
      <c r="O465" s="53"/>
    </row>
    <row r="466" spans="2:15" ht="18" customHeight="1" x14ac:dyDescent="0.3">
      <c r="B466" s="16">
        <f t="shared" si="15"/>
        <v>461</v>
      </c>
      <c r="C466" s="50"/>
      <c r="D466" s="2"/>
      <c r="E466" s="3"/>
      <c r="F466" s="3"/>
      <c r="G466" s="3"/>
      <c r="H466" s="3"/>
      <c r="I466" s="42" cm="1">
        <f t="array" ref="I466">_xlfn.SWITCH(E466,"I","Sub-Junior","II","Sub-Junior", "III","Sub-Junior","IV","Junior","V","Junior",0)</f>
        <v>0</v>
      </c>
      <c r="J466" s="42"/>
      <c r="K466" s="42"/>
      <c r="L466" s="3"/>
      <c r="M466" s="41"/>
      <c r="N466" s="22">
        <f t="shared" si="14"/>
        <v>0</v>
      </c>
      <c r="O466" s="53"/>
    </row>
    <row r="467" spans="2:15" ht="18" customHeight="1" x14ac:dyDescent="0.3">
      <c r="B467" s="16">
        <f t="shared" si="15"/>
        <v>462</v>
      </c>
      <c r="C467" s="50"/>
      <c r="D467" s="2"/>
      <c r="E467" s="3"/>
      <c r="F467" s="3"/>
      <c r="G467" s="3"/>
      <c r="H467" s="3"/>
      <c r="I467" s="42" cm="1">
        <f t="array" ref="I467">_xlfn.SWITCH(E467,"I","Sub-Junior","II","Sub-Junior", "III","Sub-Junior","IV","Junior","V","Junior",0)</f>
        <v>0</v>
      </c>
      <c r="J467" s="42"/>
      <c r="K467" s="42"/>
      <c r="L467" s="3"/>
      <c r="M467" s="41"/>
      <c r="N467" s="22">
        <f t="shared" si="14"/>
        <v>0</v>
      </c>
      <c r="O467" s="53"/>
    </row>
    <row r="468" spans="2:15" ht="18" customHeight="1" x14ac:dyDescent="0.3">
      <c r="B468" s="16">
        <f t="shared" si="15"/>
        <v>463</v>
      </c>
      <c r="C468" s="50"/>
      <c r="D468" s="2"/>
      <c r="E468" s="3"/>
      <c r="F468" s="3"/>
      <c r="G468" s="3"/>
      <c r="H468" s="3"/>
      <c r="I468" s="42" cm="1">
        <f t="array" ref="I468">_xlfn.SWITCH(E468,"I","Sub-Junior","II","Sub-Junior", "III","Sub-Junior","IV","Junior","V","Junior",0)</f>
        <v>0</v>
      </c>
      <c r="J468" s="42"/>
      <c r="K468" s="42"/>
      <c r="L468" s="3"/>
      <c r="M468" s="41"/>
      <c r="N468" s="22">
        <f t="shared" si="14"/>
        <v>0</v>
      </c>
      <c r="O468" s="53"/>
    </row>
    <row r="469" spans="2:15" ht="18" customHeight="1" x14ac:dyDescent="0.3">
      <c r="B469" s="16">
        <f t="shared" si="15"/>
        <v>464</v>
      </c>
      <c r="C469" s="50"/>
      <c r="D469" s="2"/>
      <c r="E469" s="3"/>
      <c r="F469" s="3"/>
      <c r="G469" s="3"/>
      <c r="H469" s="3"/>
      <c r="I469" s="42" cm="1">
        <f t="array" ref="I469">_xlfn.SWITCH(E469,"I","Sub-Junior","II","Sub-Junior", "III","Sub-Junior","IV","Junior","V","Junior",0)</f>
        <v>0</v>
      </c>
      <c r="J469" s="42"/>
      <c r="K469" s="42"/>
      <c r="L469" s="3"/>
      <c r="M469" s="41"/>
      <c r="N469" s="22">
        <f t="shared" si="14"/>
        <v>0</v>
      </c>
      <c r="O469" s="53"/>
    </row>
    <row r="470" spans="2:15" ht="18" customHeight="1" x14ac:dyDescent="0.3">
      <c r="B470" s="16">
        <f t="shared" si="15"/>
        <v>465</v>
      </c>
      <c r="C470" s="50"/>
      <c r="D470" s="2"/>
      <c r="E470" s="3"/>
      <c r="F470" s="3"/>
      <c r="G470" s="3"/>
      <c r="H470" s="3"/>
      <c r="I470" s="42" cm="1">
        <f t="array" ref="I470">_xlfn.SWITCH(E470,"I","Sub-Junior","II","Sub-Junior", "III","Sub-Junior","IV","Junior","V","Junior",0)</f>
        <v>0</v>
      </c>
      <c r="J470" s="42"/>
      <c r="K470" s="42"/>
      <c r="L470" s="3"/>
      <c r="M470" s="41"/>
      <c r="N470" s="22">
        <f t="shared" si="14"/>
        <v>0</v>
      </c>
      <c r="O470" s="53"/>
    </row>
    <row r="471" spans="2:15" ht="18" customHeight="1" x14ac:dyDescent="0.3">
      <c r="B471" s="16">
        <f t="shared" si="15"/>
        <v>466</v>
      </c>
      <c r="C471" s="50"/>
      <c r="D471" s="2"/>
      <c r="E471" s="3"/>
      <c r="F471" s="3"/>
      <c r="G471" s="3"/>
      <c r="H471" s="3"/>
      <c r="I471" s="42" cm="1">
        <f t="array" ref="I471">_xlfn.SWITCH(E471,"I","Sub-Junior","II","Sub-Junior", "III","Sub-Junior","IV","Junior","V","Junior",0)</f>
        <v>0</v>
      </c>
      <c r="J471" s="42"/>
      <c r="K471" s="42"/>
      <c r="L471" s="3"/>
      <c r="M471" s="41"/>
      <c r="N471" s="22">
        <f t="shared" si="14"/>
        <v>0</v>
      </c>
      <c r="O471" s="53"/>
    </row>
    <row r="472" spans="2:15" ht="18" customHeight="1" x14ac:dyDescent="0.3">
      <c r="B472" s="16">
        <f t="shared" si="15"/>
        <v>467</v>
      </c>
      <c r="C472" s="50"/>
      <c r="D472" s="2"/>
      <c r="E472" s="3"/>
      <c r="F472" s="3"/>
      <c r="G472" s="3"/>
      <c r="H472" s="3"/>
      <c r="I472" s="42" cm="1">
        <f t="array" ref="I472">_xlfn.SWITCH(E472,"I","Sub-Junior","II","Sub-Junior", "III","Sub-Junior","IV","Junior","V","Junior",0)</f>
        <v>0</v>
      </c>
      <c r="J472" s="42"/>
      <c r="K472" s="42"/>
      <c r="L472" s="3"/>
      <c r="M472" s="41"/>
      <c r="N472" s="22">
        <f t="shared" si="14"/>
        <v>0</v>
      </c>
      <c r="O472" s="53"/>
    </row>
    <row r="473" spans="2:15" ht="18" customHeight="1" x14ac:dyDescent="0.3">
      <c r="B473" s="16">
        <f t="shared" si="15"/>
        <v>468</v>
      </c>
      <c r="C473" s="50"/>
      <c r="D473" s="2"/>
      <c r="E473" s="3"/>
      <c r="F473" s="3"/>
      <c r="G473" s="3"/>
      <c r="H473" s="3"/>
      <c r="I473" s="42" cm="1">
        <f t="array" ref="I473">_xlfn.SWITCH(E473,"I","Sub-Junior","II","Sub-Junior", "III","Sub-Junior","IV","Junior","V","Junior",0)</f>
        <v>0</v>
      </c>
      <c r="J473" s="42"/>
      <c r="K473" s="42"/>
      <c r="L473" s="3"/>
      <c r="M473" s="41"/>
      <c r="N473" s="22">
        <f t="shared" si="14"/>
        <v>0</v>
      </c>
      <c r="O473" s="53"/>
    </row>
    <row r="474" spans="2:15" ht="18" customHeight="1" x14ac:dyDescent="0.3">
      <c r="B474" s="16">
        <f t="shared" si="15"/>
        <v>469</v>
      </c>
      <c r="C474" s="50"/>
      <c r="D474" s="2"/>
      <c r="E474" s="3"/>
      <c r="F474" s="3"/>
      <c r="G474" s="3"/>
      <c r="H474" s="3"/>
      <c r="I474" s="42" cm="1">
        <f t="array" ref="I474">_xlfn.SWITCH(E474,"I","Sub-Junior","II","Sub-Junior", "III","Sub-Junior","IV","Junior","V","Junior",0)</f>
        <v>0</v>
      </c>
      <c r="J474" s="42"/>
      <c r="K474" s="42"/>
      <c r="L474" s="3"/>
      <c r="M474" s="41"/>
      <c r="N474" s="22">
        <f t="shared" si="14"/>
        <v>0</v>
      </c>
      <c r="O474" s="53"/>
    </row>
    <row r="475" spans="2:15" ht="18" customHeight="1" x14ac:dyDescent="0.3">
      <c r="B475" s="16">
        <f t="shared" si="15"/>
        <v>470</v>
      </c>
      <c r="C475" s="50"/>
      <c r="D475" s="2"/>
      <c r="E475" s="3"/>
      <c r="F475" s="3"/>
      <c r="G475" s="3"/>
      <c r="H475" s="3"/>
      <c r="I475" s="42" cm="1">
        <f t="array" ref="I475">_xlfn.SWITCH(E475,"I","Sub-Junior","II","Sub-Junior", "III","Sub-Junior","IV","Junior","V","Junior",0)</f>
        <v>0</v>
      </c>
      <c r="J475" s="42"/>
      <c r="K475" s="42"/>
      <c r="L475" s="3"/>
      <c r="M475" s="41"/>
      <c r="N475" s="22">
        <f t="shared" si="14"/>
        <v>0</v>
      </c>
      <c r="O475" s="53"/>
    </row>
    <row r="476" spans="2:15" ht="18" customHeight="1" x14ac:dyDescent="0.3">
      <c r="B476" s="16">
        <f t="shared" si="15"/>
        <v>471</v>
      </c>
      <c r="C476" s="50"/>
      <c r="D476" s="2"/>
      <c r="E476" s="3"/>
      <c r="F476" s="3"/>
      <c r="G476" s="3"/>
      <c r="H476" s="3"/>
      <c r="I476" s="42" cm="1">
        <f t="array" ref="I476">_xlfn.SWITCH(E476,"I","Sub-Junior","II","Sub-Junior", "III","Sub-Junior","IV","Junior","V","Junior",0)</f>
        <v>0</v>
      </c>
      <c r="J476" s="42"/>
      <c r="K476" s="42"/>
      <c r="L476" s="3"/>
      <c r="M476" s="41"/>
      <c r="N476" s="22">
        <f t="shared" si="14"/>
        <v>0</v>
      </c>
      <c r="O476" s="53"/>
    </row>
    <row r="477" spans="2:15" ht="18" customHeight="1" x14ac:dyDescent="0.3">
      <c r="B477" s="16">
        <f t="shared" si="15"/>
        <v>472</v>
      </c>
      <c r="C477" s="50"/>
      <c r="D477" s="2"/>
      <c r="E477" s="3"/>
      <c r="F477" s="3"/>
      <c r="G477" s="3"/>
      <c r="H477" s="3"/>
      <c r="I477" s="42" cm="1">
        <f t="array" ref="I477">_xlfn.SWITCH(E477,"I","Sub-Junior","II","Sub-Junior", "III","Sub-Junior","IV","Junior","V","Junior",0)</f>
        <v>0</v>
      </c>
      <c r="J477" s="42"/>
      <c r="K477" s="42"/>
      <c r="L477" s="3"/>
      <c r="M477" s="41"/>
      <c r="N477" s="22">
        <f t="shared" si="14"/>
        <v>0</v>
      </c>
      <c r="O477" s="53"/>
    </row>
    <row r="478" spans="2:15" ht="18" customHeight="1" x14ac:dyDescent="0.3">
      <c r="B478" s="16">
        <f t="shared" si="15"/>
        <v>473</v>
      </c>
      <c r="C478" s="50"/>
      <c r="D478" s="2"/>
      <c r="E478" s="3"/>
      <c r="F478" s="3"/>
      <c r="G478" s="3"/>
      <c r="H478" s="3"/>
      <c r="I478" s="42" cm="1">
        <f t="array" ref="I478">_xlfn.SWITCH(E478,"I","Sub-Junior","II","Sub-Junior", "III","Sub-Junior","IV","Junior","V","Junior",0)</f>
        <v>0</v>
      </c>
      <c r="J478" s="42"/>
      <c r="K478" s="42"/>
      <c r="L478" s="3"/>
      <c r="M478" s="41"/>
      <c r="N478" s="22">
        <f t="shared" si="14"/>
        <v>0</v>
      </c>
      <c r="O478" s="53"/>
    </row>
    <row r="479" spans="2:15" ht="18" customHeight="1" x14ac:dyDescent="0.3">
      <c r="B479" s="16">
        <f t="shared" si="15"/>
        <v>474</v>
      </c>
      <c r="C479" s="50"/>
      <c r="D479" s="2"/>
      <c r="E479" s="3"/>
      <c r="F479" s="3"/>
      <c r="G479" s="3"/>
      <c r="H479" s="3"/>
      <c r="I479" s="42" cm="1">
        <f t="array" ref="I479">_xlfn.SWITCH(E479,"I","Sub-Junior","II","Sub-Junior", "III","Sub-Junior","IV","Junior","V","Junior",0)</f>
        <v>0</v>
      </c>
      <c r="J479" s="42"/>
      <c r="K479" s="42"/>
      <c r="L479" s="3"/>
      <c r="M479" s="41"/>
      <c r="N479" s="22">
        <f t="shared" si="14"/>
        <v>0</v>
      </c>
      <c r="O479" s="53"/>
    </row>
    <row r="480" spans="2:15" ht="18" customHeight="1" x14ac:dyDescent="0.3">
      <c r="B480" s="16">
        <f t="shared" si="15"/>
        <v>475</v>
      </c>
      <c r="C480" s="50"/>
      <c r="D480" s="2"/>
      <c r="E480" s="3"/>
      <c r="F480" s="3"/>
      <c r="G480" s="3"/>
      <c r="H480" s="3"/>
      <c r="I480" s="42" cm="1">
        <f t="array" ref="I480">_xlfn.SWITCH(E480,"I","Sub-Junior","II","Sub-Junior", "III","Sub-Junior","IV","Junior","V","Junior",0)</f>
        <v>0</v>
      </c>
      <c r="J480" s="42"/>
      <c r="K480" s="42"/>
      <c r="L480" s="3"/>
      <c r="M480" s="41"/>
      <c r="N480" s="22">
        <f t="shared" si="14"/>
        <v>0</v>
      </c>
      <c r="O480" s="53"/>
    </row>
    <row r="481" spans="2:15" ht="18" customHeight="1" x14ac:dyDescent="0.3">
      <c r="B481" s="16">
        <f t="shared" si="15"/>
        <v>476</v>
      </c>
      <c r="C481" s="50"/>
      <c r="D481" s="2"/>
      <c r="E481" s="3"/>
      <c r="F481" s="3"/>
      <c r="G481" s="3"/>
      <c r="H481" s="3"/>
      <c r="I481" s="42" cm="1">
        <f t="array" ref="I481">_xlfn.SWITCH(E481,"I","Sub-Junior","II","Sub-Junior", "III","Sub-Junior","IV","Junior","V","Junior",0)</f>
        <v>0</v>
      </c>
      <c r="J481" s="42"/>
      <c r="K481" s="42"/>
      <c r="L481" s="3"/>
      <c r="M481" s="41"/>
      <c r="N481" s="22">
        <f t="shared" si="14"/>
        <v>0</v>
      </c>
      <c r="O481" s="53"/>
    </row>
    <row r="482" spans="2:15" ht="18" customHeight="1" x14ac:dyDescent="0.3">
      <c r="B482" s="16">
        <f t="shared" si="15"/>
        <v>477</v>
      </c>
      <c r="C482" s="50"/>
      <c r="D482" s="2"/>
      <c r="E482" s="3"/>
      <c r="F482" s="3"/>
      <c r="G482" s="3"/>
      <c r="H482" s="3"/>
      <c r="I482" s="42" cm="1">
        <f t="array" ref="I482">_xlfn.SWITCH(E482,"I","Sub-Junior","II","Sub-Junior", "III","Sub-Junior","IV","Junior","V","Junior",0)</f>
        <v>0</v>
      </c>
      <c r="J482" s="42"/>
      <c r="K482" s="42"/>
      <c r="L482" s="3"/>
      <c r="M482" s="41"/>
      <c r="N482" s="22">
        <f t="shared" si="14"/>
        <v>0</v>
      </c>
      <c r="O482" s="53"/>
    </row>
    <row r="483" spans="2:15" ht="18" customHeight="1" x14ac:dyDescent="0.3">
      <c r="B483" s="16">
        <f t="shared" si="15"/>
        <v>478</v>
      </c>
      <c r="C483" s="50"/>
      <c r="D483" s="2"/>
      <c r="E483" s="3"/>
      <c r="F483" s="3"/>
      <c r="G483" s="3"/>
      <c r="H483" s="3"/>
      <c r="I483" s="42" cm="1">
        <f t="array" ref="I483">_xlfn.SWITCH(E483,"I","Sub-Junior","II","Sub-Junior", "III","Sub-Junior","IV","Junior","V","Junior",0)</f>
        <v>0</v>
      </c>
      <c r="J483" s="42"/>
      <c r="K483" s="42"/>
      <c r="L483" s="3"/>
      <c r="M483" s="41"/>
      <c r="N483" s="22">
        <f t="shared" si="14"/>
        <v>0</v>
      </c>
      <c r="O483" s="53"/>
    </row>
    <row r="484" spans="2:15" ht="18" customHeight="1" x14ac:dyDescent="0.3">
      <c r="B484" s="16">
        <f t="shared" si="15"/>
        <v>479</v>
      </c>
      <c r="C484" s="50"/>
      <c r="D484" s="2"/>
      <c r="E484" s="3"/>
      <c r="F484" s="3"/>
      <c r="G484" s="3"/>
      <c r="H484" s="3"/>
      <c r="I484" s="42" cm="1">
        <f t="array" ref="I484">_xlfn.SWITCH(E484,"I","Sub-Junior","II","Sub-Junior", "III","Sub-Junior","IV","Junior","V","Junior",0)</f>
        <v>0</v>
      </c>
      <c r="J484" s="42"/>
      <c r="K484" s="42"/>
      <c r="L484" s="3"/>
      <c r="M484" s="41"/>
      <c r="N484" s="22">
        <f t="shared" si="14"/>
        <v>0</v>
      </c>
      <c r="O484" s="53"/>
    </row>
    <row r="485" spans="2:15" ht="18" customHeight="1" x14ac:dyDescent="0.3">
      <c r="B485" s="16">
        <f t="shared" si="15"/>
        <v>480</v>
      </c>
      <c r="C485" s="50"/>
      <c r="D485" s="2"/>
      <c r="E485" s="3"/>
      <c r="F485" s="3"/>
      <c r="G485" s="3"/>
      <c r="H485" s="3"/>
      <c r="I485" s="42" cm="1">
        <f t="array" ref="I485">_xlfn.SWITCH(E485,"I","Sub-Junior","II","Sub-Junior", "III","Sub-Junior","IV","Junior","V","Junior",0)</f>
        <v>0</v>
      </c>
      <c r="J485" s="42"/>
      <c r="K485" s="42"/>
      <c r="L485" s="3"/>
      <c r="M485" s="41"/>
      <c r="N485" s="22">
        <f t="shared" si="14"/>
        <v>0</v>
      </c>
      <c r="O485" s="53"/>
    </row>
    <row r="486" spans="2:15" ht="18" customHeight="1" x14ac:dyDescent="0.3">
      <c r="B486" s="16">
        <f t="shared" si="15"/>
        <v>481</v>
      </c>
      <c r="C486" s="50"/>
      <c r="D486" s="2"/>
      <c r="E486" s="3"/>
      <c r="F486" s="3"/>
      <c r="G486" s="3"/>
      <c r="H486" s="3"/>
      <c r="I486" s="42" cm="1">
        <f t="array" ref="I486">_xlfn.SWITCH(E486,"I","Sub-Junior","II","Sub-Junior", "III","Sub-Junior","IV","Junior","V","Junior",0)</f>
        <v>0</v>
      </c>
      <c r="J486" s="42"/>
      <c r="K486" s="42"/>
      <c r="L486" s="3"/>
      <c r="M486" s="41"/>
      <c r="N486" s="22">
        <f t="shared" si="14"/>
        <v>0</v>
      </c>
      <c r="O486" s="53"/>
    </row>
    <row r="487" spans="2:15" ht="18" customHeight="1" x14ac:dyDescent="0.3">
      <c r="B487" s="16">
        <f t="shared" si="15"/>
        <v>482</v>
      </c>
      <c r="C487" s="50"/>
      <c r="D487" s="2"/>
      <c r="E487" s="3"/>
      <c r="F487" s="3"/>
      <c r="G487" s="3"/>
      <c r="H487" s="3"/>
      <c r="I487" s="42" cm="1">
        <f t="array" ref="I487">_xlfn.SWITCH(E487,"I","Sub-Junior","II","Sub-Junior", "III","Sub-Junior","IV","Junior","V","Junior",0)</f>
        <v>0</v>
      </c>
      <c r="J487" s="42"/>
      <c r="K487" s="42"/>
      <c r="L487" s="3"/>
      <c r="M487" s="41"/>
      <c r="N487" s="22">
        <f t="shared" si="14"/>
        <v>0</v>
      </c>
      <c r="O487" s="53"/>
    </row>
    <row r="488" spans="2:15" ht="18" customHeight="1" x14ac:dyDescent="0.3">
      <c r="B488" s="16">
        <f t="shared" si="15"/>
        <v>483</v>
      </c>
      <c r="C488" s="50"/>
      <c r="D488" s="2"/>
      <c r="E488" s="3"/>
      <c r="F488" s="3"/>
      <c r="G488" s="3"/>
      <c r="H488" s="3"/>
      <c r="I488" s="42" cm="1">
        <f t="array" ref="I488">_xlfn.SWITCH(E488,"I","Sub-Junior","II","Sub-Junior", "III","Sub-Junior","IV","Junior","V","Junior",0)</f>
        <v>0</v>
      </c>
      <c r="J488" s="42"/>
      <c r="K488" s="42"/>
      <c r="L488" s="3"/>
      <c r="M488" s="41"/>
      <c r="N488" s="22">
        <f t="shared" si="14"/>
        <v>0</v>
      </c>
      <c r="O488" s="53"/>
    </row>
    <row r="489" spans="2:15" ht="18" customHeight="1" x14ac:dyDescent="0.3">
      <c r="B489" s="16">
        <f t="shared" si="15"/>
        <v>484</v>
      </c>
      <c r="C489" s="50"/>
      <c r="D489" s="2"/>
      <c r="E489" s="3"/>
      <c r="F489" s="3"/>
      <c r="G489" s="3"/>
      <c r="H489" s="3"/>
      <c r="I489" s="42" cm="1">
        <f t="array" ref="I489">_xlfn.SWITCH(E489,"I","Sub-Junior","II","Sub-Junior", "III","Sub-Junior","IV","Junior","V","Junior",0)</f>
        <v>0</v>
      </c>
      <c r="J489" s="42"/>
      <c r="K489" s="42"/>
      <c r="L489" s="3"/>
      <c r="M489" s="41"/>
      <c r="N489" s="22">
        <f t="shared" si="14"/>
        <v>0</v>
      </c>
      <c r="O489" s="53"/>
    </row>
    <row r="490" spans="2:15" ht="18" customHeight="1" x14ac:dyDescent="0.3">
      <c r="B490" s="16">
        <f t="shared" si="15"/>
        <v>485</v>
      </c>
      <c r="C490" s="50"/>
      <c r="D490" s="2"/>
      <c r="E490" s="3"/>
      <c r="F490" s="3"/>
      <c r="G490" s="3"/>
      <c r="H490" s="3"/>
      <c r="I490" s="42" cm="1">
        <f t="array" ref="I490">_xlfn.SWITCH(E490,"I","Sub-Junior","II","Sub-Junior", "III","Sub-Junior","IV","Junior","V","Junior",0)</f>
        <v>0</v>
      </c>
      <c r="J490" s="42"/>
      <c r="K490" s="42"/>
      <c r="L490" s="3"/>
      <c r="M490" s="41"/>
      <c r="N490" s="22">
        <f t="shared" si="14"/>
        <v>0</v>
      </c>
      <c r="O490" s="53"/>
    </row>
    <row r="491" spans="2:15" ht="18" customHeight="1" x14ac:dyDescent="0.3">
      <c r="B491" s="16">
        <f t="shared" si="15"/>
        <v>486</v>
      </c>
      <c r="C491" s="50"/>
      <c r="D491" s="2"/>
      <c r="E491" s="3"/>
      <c r="F491" s="3"/>
      <c r="G491" s="3"/>
      <c r="H491" s="3"/>
      <c r="I491" s="42" cm="1">
        <f t="array" ref="I491">_xlfn.SWITCH(E491,"I","Sub-Junior","II","Sub-Junior", "III","Sub-Junior","IV","Junior","V","Junior",0)</f>
        <v>0</v>
      </c>
      <c r="J491" s="42"/>
      <c r="K491" s="42"/>
      <c r="L491" s="3"/>
      <c r="M491" s="41"/>
      <c r="N491" s="22">
        <f t="shared" si="14"/>
        <v>0</v>
      </c>
      <c r="O491" s="53"/>
    </row>
    <row r="492" spans="2:15" ht="18" customHeight="1" x14ac:dyDescent="0.3">
      <c r="B492" s="16">
        <f t="shared" si="15"/>
        <v>487</v>
      </c>
      <c r="C492" s="50"/>
      <c r="D492" s="2"/>
      <c r="E492" s="3"/>
      <c r="F492" s="3"/>
      <c r="G492" s="3"/>
      <c r="H492" s="3"/>
      <c r="I492" s="42" cm="1">
        <f t="array" ref="I492">_xlfn.SWITCH(E492,"I","Sub-Junior","II","Sub-Junior", "III","Sub-Junior","IV","Junior","V","Junior",0)</f>
        <v>0</v>
      </c>
      <c r="J492" s="42"/>
      <c r="K492" s="42"/>
      <c r="L492" s="3"/>
      <c r="M492" s="41"/>
      <c r="N492" s="22">
        <f t="shared" si="14"/>
        <v>0</v>
      </c>
      <c r="O492" s="53"/>
    </row>
    <row r="493" spans="2:15" ht="18" customHeight="1" x14ac:dyDescent="0.3">
      <c r="B493" s="16">
        <f t="shared" si="15"/>
        <v>488</v>
      </c>
      <c r="C493" s="50"/>
      <c r="D493" s="2"/>
      <c r="E493" s="3"/>
      <c r="F493" s="3"/>
      <c r="G493" s="3"/>
      <c r="H493" s="3"/>
      <c r="I493" s="42" cm="1">
        <f t="array" ref="I493">_xlfn.SWITCH(E493,"I","Sub-Junior","II","Sub-Junior", "III","Sub-Junior","IV","Junior","V","Junior",0)</f>
        <v>0</v>
      </c>
      <c r="J493" s="42"/>
      <c r="K493" s="42"/>
      <c r="L493" s="3"/>
      <c r="M493" s="41"/>
      <c r="N493" s="22">
        <f t="shared" si="14"/>
        <v>0</v>
      </c>
      <c r="O493" s="53"/>
    </row>
    <row r="494" spans="2:15" ht="18" customHeight="1" x14ac:dyDescent="0.3">
      <c r="B494" s="16">
        <f t="shared" si="15"/>
        <v>489</v>
      </c>
      <c r="C494" s="50"/>
      <c r="D494" s="2"/>
      <c r="E494" s="3"/>
      <c r="F494" s="3"/>
      <c r="G494" s="3"/>
      <c r="H494" s="3"/>
      <c r="I494" s="42" cm="1">
        <f t="array" ref="I494">_xlfn.SWITCH(E494,"I","Sub-Junior","II","Sub-Junior", "III","Sub-Junior","IV","Junior","V","Junior",0)</f>
        <v>0</v>
      </c>
      <c r="J494" s="42"/>
      <c r="K494" s="42"/>
      <c r="L494" s="3"/>
      <c r="M494" s="41"/>
      <c r="N494" s="22">
        <f t="shared" si="14"/>
        <v>0</v>
      </c>
      <c r="O494" s="53"/>
    </row>
    <row r="495" spans="2:15" ht="18" customHeight="1" x14ac:dyDescent="0.3">
      <c r="B495" s="16">
        <f t="shared" si="15"/>
        <v>490</v>
      </c>
      <c r="C495" s="50"/>
      <c r="D495" s="2"/>
      <c r="E495" s="3"/>
      <c r="F495" s="3"/>
      <c r="G495" s="3"/>
      <c r="H495" s="3"/>
      <c r="I495" s="42" cm="1">
        <f t="array" ref="I495">_xlfn.SWITCH(E495,"I","Sub-Junior","II","Sub-Junior", "III","Sub-Junior","IV","Junior","V","Junior",0)</f>
        <v>0</v>
      </c>
      <c r="J495" s="42"/>
      <c r="K495" s="42"/>
      <c r="L495" s="3"/>
      <c r="M495" s="41"/>
      <c r="N495" s="22">
        <f t="shared" si="14"/>
        <v>0</v>
      </c>
      <c r="O495" s="53"/>
    </row>
    <row r="496" spans="2:15" ht="18" customHeight="1" x14ac:dyDescent="0.3">
      <c r="B496" s="16">
        <f t="shared" si="15"/>
        <v>491</v>
      </c>
      <c r="C496" s="50"/>
      <c r="D496" s="2"/>
      <c r="E496" s="3"/>
      <c r="F496" s="3"/>
      <c r="G496" s="3"/>
      <c r="H496" s="3"/>
      <c r="I496" s="42" cm="1">
        <f t="array" ref="I496">_xlfn.SWITCH(E496,"I","Sub-Junior","II","Sub-Junior", "III","Sub-Junior","IV","Junior","V","Junior",0)</f>
        <v>0</v>
      </c>
      <c r="J496" s="42"/>
      <c r="K496" s="42"/>
      <c r="L496" s="3"/>
      <c r="M496" s="41"/>
      <c r="N496" s="22">
        <f t="shared" si="14"/>
        <v>0</v>
      </c>
      <c r="O496" s="53"/>
    </row>
    <row r="497" spans="2:15" ht="18" customHeight="1" x14ac:dyDescent="0.3">
      <c r="B497" s="16">
        <f t="shared" si="15"/>
        <v>492</v>
      </c>
      <c r="C497" s="50"/>
      <c r="D497" s="2"/>
      <c r="E497" s="3"/>
      <c r="F497" s="3"/>
      <c r="G497" s="3"/>
      <c r="H497" s="3"/>
      <c r="I497" s="42" cm="1">
        <f t="array" ref="I497">_xlfn.SWITCH(E497,"I","Sub-Junior","II","Sub-Junior", "III","Sub-Junior","IV","Junior","V","Junior",0)</f>
        <v>0</v>
      </c>
      <c r="J497" s="42"/>
      <c r="K497" s="42"/>
      <c r="L497" s="3"/>
      <c r="M497" s="41"/>
      <c r="N497" s="22">
        <f t="shared" si="14"/>
        <v>0</v>
      </c>
      <c r="O497" s="53"/>
    </row>
    <row r="498" spans="2:15" ht="18" customHeight="1" x14ac:dyDescent="0.3">
      <c r="B498" s="16">
        <f t="shared" si="15"/>
        <v>493</v>
      </c>
      <c r="C498" s="50"/>
      <c r="D498" s="2"/>
      <c r="E498" s="3"/>
      <c r="F498" s="3"/>
      <c r="G498" s="3"/>
      <c r="H498" s="3"/>
      <c r="I498" s="42" cm="1">
        <f t="array" ref="I498">_xlfn.SWITCH(E498,"I","Sub-Junior","II","Sub-Junior", "III","Sub-Junior","IV","Junior","V","Junior",0)</f>
        <v>0</v>
      </c>
      <c r="J498" s="42"/>
      <c r="K498" s="42"/>
      <c r="L498" s="3"/>
      <c r="M498" s="41"/>
      <c r="N498" s="22">
        <f t="shared" si="14"/>
        <v>0</v>
      </c>
      <c r="O498" s="53"/>
    </row>
    <row r="499" spans="2:15" ht="18" customHeight="1" x14ac:dyDescent="0.3">
      <c r="B499" s="16">
        <f t="shared" si="15"/>
        <v>494</v>
      </c>
      <c r="C499" s="50"/>
      <c r="D499" s="2"/>
      <c r="E499" s="3"/>
      <c r="F499" s="3"/>
      <c r="G499" s="3"/>
      <c r="H499" s="3"/>
      <c r="I499" s="42" cm="1">
        <f t="array" ref="I499">_xlfn.SWITCH(E499,"I","Sub-Junior","II","Sub-Junior", "III","Sub-Junior","IV","Junior","V","Junior",0)</f>
        <v>0</v>
      </c>
      <c r="J499" s="42"/>
      <c r="K499" s="42"/>
      <c r="L499" s="3"/>
      <c r="M499" s="41"/>
      <c r="N499" s="22">
        <f t="shared" si="14"/>
        <v>0</v>
      </c>
      <c r="O499" s="53"/>
    </row>
    <row r="500" spans="2:15" ht="18" customHeight="1" x14ac:dyDescent="0.3">
      <c r="B500" s="16">
        <f t="shared" si="15"/>
        <v>495</v>
      </c>
      <c r="C500" s="50"/>
      <c r="D500" s="2"/>
      <c r="E500" s="3"/>
      <c r="F500" s="3"/>
      <c r="G500" s="3"/>
      <c r="H500" s="3"/>
      <c r="I500" s="42" cm="1">
        <f t="array" ref="I500">_xlfn.SWITCH(E500,"I","Sub-Junior","II","Sub-Junior", "III","Sub-Junior","IV","Junior","V","Junior",0)</f>
        <v>0</v>
      </c>
      <c r="J500" s="42"/>
      <c r="K500" s="42"/>
      <c r="L500" s="3"/>
      <c r="M500" s="41"/>
      <c r="N500" s="22">
        <f t="shared" si="14"/>
        <v>0</v>
      </c>
      <c r="O500" s="53"/>
    </row>
    <row r="501" spans="2:15" ht="18" customHeight="1" x14ac:dyDescent="0.3">
      <c r="B501" s="16">
        <f t="shared" si="15"/>
        <v>496</v>
      </c>
      <c r="C501" s="50"/>
      <c r="D501" s="2"/>
      <c r="E501" s="3"/>
      <c r="F501" s="3"/>
      <c r="G501" s="3"/>
      <c r="H501" s="3"/>
      <c r="I501" s="42" cm="1">
        <f t="array" ref="I501">_xlfn.SWITCH(E501,"I","Sub-Junior","II","Sub-Junior", "III","Sub-Junior","IV","Junior","V","Junior",0)</f>
        <v>0</v>
      </c>
      <c r="J501" s="42"/>
      <c r="K501" s="42"/>
      <c r="L501" s="3"/>
      <c r="M501" s="41"/>
      <c r="N501" s="22">
        <f t="shared" si="14"/>
        <v>0</v>
      </c>
      <c r="O501" s="53"/>
    </row>
    <row r="502" spans="2:15" ht="18" customHeight="1" x14ac:dyDescent="0.3">
      <c r="B502" s="16">
        <f t="shared" si="15"/>
        <v>497</v>
      </c>
      <c r="C502" s="50"/>
      <c r="D502" s="2"/>
      <c r="E502" s="3"/>
      <c r="F502" s="3"/>
      <c r="G502" s="3"/>
      <c r="H502" s="3"/>
      <c r="I502" s="42" cm="1">
        <f t="array" ref="I502">_xlfn.SWITCH(E502,"I","Sub-Junior","II","Sub-Junior", "III","Sub-Junior","IV","Junior","V","Junior",0)</f>
        <v>0</v>
      </c>
      <c r="J502" s="42"/>
      <c r="K502" s="42"/>
      <c r="L502" s="3"/>
      <c r="M502" s="41"/>
      <c r="N502" s="22">
        <f t="shared" si="14"/>
        <v>0</v>
      </c>
      <c r="O502" s="53"/>
    </row>
    <row r="503" spans="2:15" ht="18" customHeight="1" x14ac:dyDescent="0.3">
      <c r="B503" s="16">
        <f t="shared" si="15"/>
        <v>498</v>
      </c>
      <c r="C503" s="50"/>
      <c r="D503" s="2"/>
      <c r="E503" s="3"/>
      <c r="F503" s="3"/>
      <c r="G503" s="3"/>
      <c r="H503" s="3"/>
      <c r="I503" s="42" cm="1">
        <f t="array" ref="I503">_xlfn.SWITCH(E503,"I","Sub-Junior","II","Sub-Junior", "III","Sub-Junior","IV","Junior","V","Junior",0)</f>
        <v>0</v>
      </c>
      <c r="J503" s="42"/>
      <c r="K503" s="42"/>
      <c r="L503" s="3"/>
      <c r="M503" s="41"/>
      <c r="N503" s="22">
        <f t="shared" si="14"/>
        <v>0</v>
      </c>
      <c r="O503" s="53"/>
    </row>
    <row r="504" spans="2:15" ht="18" customHeight="1" x14ac:dyDescent="0.3">
      <c r="B504" s="16">
        <f t="shared" si="15"/>
        <v>499</v>
      </c>
      <c r="C504" s="50"/>
      <c r="D504" s="2"/>
      <c r="E504" s="3"/>
      <c r="F504" s="3"/>
      <c r="G504" s="3"/>
      <c r="H504" s="3"/>
      <c r="I504" s="42" cm="1">
        <f t="array" ref="I504">_xlfn.SWITCH(E504,"I","Sub-Junior","II","Sub-Junior", "III","Sub-Junior","IV","Junior","V","Junior",0)</f>
        <v>0</v>
      </c>
      <c r="J504" s="42"/>
      <c r="K504" s="42"/>
      <c r="L504" s="3"/>
      <c r="M504" s="41"/>
      <c r="N504" s="22">
        <f t="shared" si="14"/>
        <v>0</v>
      </c>
      <c r="O504" s="53"/>
    </row>
    <row r="505" spans="2:15" ht="18" customHeight="1" x14ac:dyDescent="0.3">
      <c r="B505" s="16">
        <f t="shared" si="15"/>
        <v>500</v>
      </c>
      <c r="C505" s="50"/>
      <c r="D505" s="2"/>
      <c r="E505" s="3"/>
      <c r="F505" s="3"/>
      <c r="G505" s="3"/>
      <c r="H505" s="3"/>
      <c r="I505" s="42" cm="1">
        <f t="array" ref="I505">_xlfn.SWITCH(E505,"I","Sub-Junior","II","Sub-Junior", "III","Sub-Junior","IV","Junior","V","Junior",0)</f>
        <v>0</v>
      </c>
      <c r="J505" s="42"/>
      <c r="K505" s="42"/>
      <c r="L505" s="3"/>
      <c r="M505" s="41"/>
      <c r="N505" s="22">
        <f t="shared" si="14"/>
        <v>0</v>
      </c>
      <c r="O505" s="53"/>
    </row>
    <row r="506" spans="2:15" ht="18" customHeight="1" x14ac:dyDescent="0.3">
      <c r="B506" s="16">
        <f t="shared" si="15"/>
        <v>501</v>
      </c>
      <c r="C506" s="50"/>
      <c r="D506" s="2"/>
      <c r="E506" s="3"/>
      <c r="F506" s="3"/>
      <c r="G506" s="3"/>
      <c r="H506" s="3"/>
      <c r="I506" s="42" cm="1">
        <f t="array" ref="I506">_xlfn.SWITCH(E506,"I","Sub-Junior","II","Sub-Junior", "III","Sub-Junior","IV","Junior","V","Junior",0)</f>
        <v>0</v>
      </c>
      <c r="J506" s="42"/>
      <c r="K506" s="42"/>
      <c r="L506" s="3"/>
      <c r="M506" s="41"/>
      <c r="N506" s="22">
        <f t="shared" si="14"/>
        <v>0</v>
      </c>
      <c r="O506" s="53"/>
    </row>
    <row r="507" spans="2:15" ht="18" customHeight="1" x14ac:dyDescent="0.3">
      <c r="B507" s="16">
        <f t="shared" si="15"/>
        <v>502</v>
      </c>
      <c r="C507" s="50"/>
      <c r="D507" s="2"/>
      <c r="E507" s="3"/>
      <c r="F507" s="3"/>
      <c r="G507" s="3"/>
      <c r="H507" s="3"/>
      <c r="I507" s="42" cm="1">
        <f t="array" ref="I507">_xlfn.SWITCH(E507,"I","Sub-Junior","II","Sub-Junior", "III","Sub-Junior","IV","Junior","V","Junior",0)</f>
        <v>0</v>
      </c>
      <c r="J507" s="42"/>
      <c r="K507" s="42"/>
      <c r="L507" s="3"/>
      <c r="M507" s="41"/>
      <c r="N507" s="22">
        <f t="shared" si="14"/>
        <v>0</v>
      </c>
      <c r="O507" s="53"/>
    </row>
    <row r="508" spans="2:15" ht="18" customHeight="1" x14ac:dyDescent="0.3">
      <c r="B508" s="16">
        <f t="shared" si="15"/>
        <v>503</v>
      </c>
      <c r="C508" s="50"/>
      <c r="D508" s="2"/>
      <c r="E508" s="3"/>
      <c r="F508" s="3"/>
      <c r="G508" s="3"/>
      <c r="H508" s="3"/>
      <c r="I508" s="42" cm="1">
        <f t="array" ref="I508">_xlfn.SWITCH(E508,"I","Sub-Junior","II","Sub-Junior", "III","Sub-Junior","IV","Junior","V","Junior",0)</f>
        <v>0</v>
      </c>
      <c r="J508" s="42"/>
      <c r="K508" s="42"/>
      <c r="L508" s="3"/>
      <c r="M508" s="41"/>
      <c r="N508" s="22">
        <f t="shared" si="14"/>
        <v>0</v>
      </c>
      <c r="O508" s="53"/>
    </row>
    <row r="509" spans="2:15" ht="18" customHeight="1" x14ac:dyDescent="0.3">
      <c r="B509" s="16">
        <f t="shared" si="15"/>
        <v>504</v>
      </c>
      <c r="C509" s="50"/>
      <c r="D509" s="2"/>
      <c r="E509" s="3"/>
      <c r="F509" s="3"/>
      <c r="G509" s="3"/>
      <c r="H509" s="3"/>
      <c r="I509" s="42" cm="1">
        <f t="array" ref="I509">_xlfn.SWITCH(E509,"I","Sub-Junior","II","Sub-Junior", "III","Sub-Junior","IV","Junior","V","Junior",0)</f>
        <v>0</v>
      </c>
      <c r="J509" s="42"/>
      <c r="K509" s="42"/>
      <c r="L509" s="3"/>
      <c r="M509" s="41"/>
      <c r="N509" s="22">
        <f t="shared" si="14"/>
        <v>0</v>
      </c>
      <c r="O509" s="53"/>
    </row>
    <row r="510" spans="2:15" ht="18" customHeight="1" x14ac:dyDescent="0.3">
      <c r="B510" s="16">
        <f t="shared" si="15"/>
        <v>505</v>
      </c>
      <c r="C510" s="50"/>
      <c r="D510" s="2"/>
      <c r="E510" s="3"/>
      <c r="F510" s="3"/>
      <c r="G510" s="3"/>
      <c r="H510" s="3"/>
      <c r="I510" s="42" cm="1">
        <f t="array" ref="I510">_xlfn.SWITCH(E510,"I","Sub-Junior","II","Sub-Junior", "III","Sub-Junior","IV","Junior","V","Junior",0)</f>
        <v>0</v>
      </c>
      <c r="J510" s="42"/>
      <c r="K510" s="42"/>
      <c r="L510" s="3"/>
      <c r="M510" s="41"/>
      <c r="N510" s="22">
        <f t="shared" si="14"/>
        <v>0</v>
      </c>
      <c r="O510" s="53"/>
    </row>
    <row r="511" spans="2:15" ht="18" customHeight="1" x14ac:dyDescent="0.3">
      <c r="B511" s="16">
        <f t="shared" si="15"/>
        <v>506</v>
      </c>
      <c r="C511" s="50"/>
      <c r="D511" s="2"/>
      <c r="E511" s="3"/>
      <c r="F511" s="3"/>
      <c r="G511" s="3"/>
      <c r="H511" s="3"/>
      <c r="I511" s="42" cm="1">
        <f t="array" ref="I511">_xlfn.SWITCH(E511,"I","Sub-Junior","II","Sub-Junior", "III","Sub-Junior","IV","Junior","V","Junior",0)</f>
        <v>0</v>
      </c>
      <c r="J511" s="42"/>
      <c r="K511" s="42"/>
      <c r="L511" s="3"/>
      <c r="M511" s="41"/>
      <c r="N511" s="22">
        <f t="shared" si="14"/>
        <v>0</v>
      </c>
      <c r="O511" s="53"/>
    </row>
    <row r="512" spans="2:15" ht="18" customHeight="1" x14ac:dyDescent="0.3">
      <c r="B512" s="16">
        <f t="shared" si="15"/>
        <v>507</v>
      </c>
      <c r="C512" s="50"/>
      <c r="D512" s="2"/>
      <c r="E512" s="3"/>
      <c r="F512" s="3"/>
      <c r="G512" s="3"/>
      <c r="H512" s="3"/>
      <c r="I512" s="42" cm="1">
        <f t="array" ref="I512">_xlfn.SWITCH(E512,"I","Sub-Junior","II","Sub-Junior", "III","Sub-Junior","IV","Junior","V","Junior",0)</f>
        <v>0</v>
      </c>
      <c r="J512" s="42"/>
      <c r="K512" s="42"/>
      <c r="L512" s="3"/>
      <c r="M512" s="41"/>
      <c r="N512" s="22">
        <f t="shared" si="14"/>
        <v>0</v>
      </c>
      <c r="O512" s="53"/>
    </row>
    <row r="513" spans="2:15" ht="18" customHeight="1" x14ac:dyDescent="0.3">
      <c r="B513" s="16">
        <f t="shared" si="15"/>
        <v>508</v>
      </c>
      <c r="C513" s="50"/>
      <c r="D513" s="2"/>
      <c r="E513" s="3"/>
      <c r="F513" s="3"/>
      <c r="G513" s="3"/>
      <c r="H513" s="3"/>
      <c r="I513" s="42" cm="1">
        <f t="array" ref="I513">_xlfn.SWITCH(E513,"I","Sub-Junior","II","Sub-Junior", "III","Sub-Junior","IV","Junior","V","Junior",0)</f>
        <v>0</v>
      </c>
      <c r="J513" s="42"/>
      <c r="K513" s="42"/>
      <c r="L513" s="3"/>
      <c r="M513" s="41"/>
      <c r="N513" s="22">
        <f t="shared" si="14"/>
        <v>0</v>
      </c>
      <c r="O513" s="53"/>
    </row>
    <row r="514" spans="2:15" ht="18" customHeight="1" x14ac:dyDescent="0.3">
      <c r="B514" s="16">
        <f t="shared" si="15"/>
        <v>509</v>
      </c>
      <c r="C514" s="50"/>
      <c r="D514" s="2"/>
      <c r="E514" s="3"/>
      <c r="F514" s="3"/>
      <c r="G514" s="3"/>
      <c r="H514" s="3"/>
      <c r="I514" s="42" cm="1">
        <f t="array" ref="I514">_xlfn.SWITCH(E514,"I","Sub-Junior","II","Sub-Junior", "III","Sub-Junior","IV","Junior","V","Junior",0)</f>
        <v>0</v>
      </c>
      <c r="J514" s="42"/>
      <c r="K514" s="42"/>
      <c r="L514" s="3"/>
      <c r="M514" s="41"/>
      <c r="N514" s="22">
        <f t="shared" si="14"/>
        <v>0</v>
      </c>
      <c r="O514" s="53"/>
    </row>
    <row r="515" spans="2:15" ht="18" customHeight="1" x14ac:dyDescent="0.3">
      <c r="B515" s="16">
        <f t="shared" si="15"/>
        <v>510</v>
      </c>
      <c r="C515" s="50"/>
      <c r="D515" s="2"/>
      <c r="E515" s="3"/>
      <c r="F515" s="3"/>
      <c r="G515" s="3"/>
      <c r="H515" s="3"/>
      <c r="I515" s="42" cm="1">
        <f t="array" ref="I515">_xlfn.SWITCH(E515,"I","Sub-Junior","II","Sub-Junior", "III","Sub-Junior","IV","Junior","V","Junior",0)</f>
        <v>0</v>
      </c>
      <c r="J515" s="42"/>
      <c r="K515" s="42"/>
      <c r="L515" s="3"/>
      <c r="M515" s="41"/>
      <c r="N515" s="22">
        <f t="shared" si="14"/>
        <v>0</v>
      </c>
      <c r="O515" s="53"/>
    </row>
    <row r="516" spans="2:15" ht="27" customHeight="1" thickBot="1" x14ac:dyDescent="0.35">
      <c r="B516" s="18"/>
      <c r="C516" s="54"/>
      <c r="D516" s="19"/>
      <c r="E516" s="20"/>
      <c r="F516" s="20"/>
      <c r="G516" s="20"/>
      <c r="H516" s="20"/>
      <c r="I516" s="43">
        <f>SUM(I6:I515)</f>
        <v>0</v>
      </c>
      <c r="J516" s="43"/>
      <c r="K516" s="43"/>
      <c r="L516" s="19"/>
      <c r="M516" s="20"/>
      <c r="N516" s="40">
        <f>SUM(N6:N515)</f>
        <v>0</v>
      </c>
      <c r="O516"/>
    </row>
  </sheetData>
  <sheetProtection algorithmName="SHA-512" hashValue="iZNfZJ4yjKQj8rbN9ax/iHqgeakg7zDdgROBsQ8bYZPGtLUudo6KVgNcowjzLfoDF69aanKQbrtFFMcgtULiWw==" saltValue="8KXfVcq3wTaTv9E+mdJ6NQ==" spinCount="100000" sheet="1" objects="1" scenarios="1"/>
  <mergeCells count="8">
    <mergeCell ref="S6:S7"/>
    <mergeCell ref="B1:N1"/>
    <mergeCell ref="B2:N2"/>
    <mergeCell ref="E3:N3"/>
    <mergeCell ref="E4:N4"/>
    <mergeCell ref="R6:R7"/>
    <mergeCell ref="D3:D4"/>
    <mergeCell ref="B3:C4"/>
  </mergeCells>
  <dataValidations count="3">
    <dataValidation type="list" allowBlank="1" showInputMessage="1" showErrorMessage="1" sqref="M6:M515" xr:uid="{421828F7-7132-4DF0-AC8C-C85C1EF6C60E}">
      <formula1>"Printed book, E book"</formula1>
    </dataValidation>
    <dataValidation type="list" allowBlank="1" showInputMessage="1" showErrorMessage="1" sqref="L6:L515" xr:uid="{95BB83EE-4CBD-482B-86D7-D3C8AE1F402F}">
      <formula1>"Male,Female"</formula1>
    </dataValidation>
    <dataValidation type="list" allowBlank="1" showInputMessage="1" showErrorMessage="1" sqref="E6:E515" xr:uid="{91CF9363-073C-4386-A299-11854AB821AA}">
      <formula1>"I,II,III,IV,V"</formula1>
    </dataValidation>
  </dataValidations>
  <pageMargins left="0.39370078740157483" right="0.11811023622047245" top="0.15748031496062992" bottom="0.55118110236220474" header="0" footer="0"/>
  <pageSetup paperSize="9" scale="90" fitToHeight="0" orientation="portrait" r:id="rId1"/>
  <headerFooter>
    <oddFooter>&amp;LMental Math Test-2026&amp;RPage: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A86E6-A2A6-414B-BE66-4DF6C05156FE}">
  <sheetPr>
    <tabColor rgb="FFFFC000"/>
  </sheetPr>
  <dimension ref="B1:T1000"/>
  <sheetViews>
    <sheetView workbookViewId="0">
      <pane ySplit="5" topLeftCell="A6" activePane="bottomLeft" state="frozen"/>
      <selection activeCell="R5" sqref="R5"/>
      <selection pane="bottomLeft" activeCell="N14" sqref="N14"/>
    </sheetView>
  </sheetViews>
  <sheetFormatPr defaultRowHeight="14.4" x14ac:dyDescent="0.3"/>
  <cols>
    <col min="1" max="1" width="0.77734375" customWidth="1"/>
    <col min="2" max="2" width="6.5546875" customWidth="1"/>
    <col min="3" max="3" width="10.44140625" hidden="1" customWidth="1"/>
    <col min="4" max="4" width="35.33203125" customWidth="1"/>
    <col min="5" max="5" width="9.5546875" style="5" customWidth="1"/>
    <col min="6" max="8" width="9.5546875" style="5" hidden="1" customWidth="1"/>
    <col min="9" max="9" width="11.33203125" style="5" customWidth="1"/>
    <col min="10" max="11" width="11.33203125" style="5" hidden="1" customWidth="1"/>
    <col min="12" max="12" width="10.5546875" customWidth="1"/>
    <col min="13" max="13" width="17.88671875" style="5" customWidth="1"/>
    <col min="14" max="14" width="15.21875" customWidth="1"/>
    <col min="15" max="15" width="1.88671875" customWidth="1"/>
    <col min="16" max="16" width="7.5546875" customWidth="1"/>
    <col min="17" max="17" width="9.44140625" customWidth="1"/>
    <col min="18" max="18" width="8" customWidth="1"/>
    <col min="19" max="19" width="6.77734375" customWidth="1"/>
    <col min="20" max="20" width="6.33203125" customWidth="1"/>
    <col min="21" max="21" width="7.109375" customWidth="1"/>
  </cols>
  <sheetData>
    <row r="1" spans="2:20" ht="111" customHeight="1" thickBot="1" x14ac:dyDescent="0.65"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</row>
    <row r="2" spans="2:20" ht="24" customHeight="1" x14ac:dyDescent="0.3">
      <c r="B2" s="191" t="s">
        <v>66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213"/>
    </row>
    <row r="3" spans="2:20" ht="27" customHeight="1" x14ac:dyDescent="0.3">
      <c r="B3" s="144"/>
      <c r="C3" s="195"/>
      <c r="D3" s="142" t="s">
        <v>19</v>
      </c>
      <c r="E3" s="214">
        <f>'Ttl Payment'!B5</f>
        <v>0</v>
      </c>
      <c r="F3" s="215"/>
      <c r="G3" s="215"/>
      <c r="H3" s="215"/>
      <c r="I3" s="215"/>
      <c r="J3" s="215"/>
      <c r="K3" s="215"/>
      <c r="L3" s="215"/>
      <c r="M3" s="215"/>
      <c r="N3" s="216"/>
    </row>
    <row r="4" spans="2:20" ht="23.4" customHeight="1" x14ac:dyDescent="0.3">
      <c r="B4" s="146"/>
      <c r="C4" s="196"/>
      <c r="D4" s="143"/>
      <c r="E4" s="217">
        <f>'Ttl Payment'!B6</f>
        <v>0</v>
      </c>
      <c r="F4" s="218"/>
      <c r="G4" s="218"/>
      <c r="H4" s="218"/>
      <c r="I4" s="218"/>
      <c r="J4" s="218"/>
      <c r="K4" s="218"/>
      <c r="L4" s="218"/>
      <c r="M4" s="218"/>
      <c r="N4" s="219"/>
    </row>
    <row r="5" spans="2:20" ht="61.8" customHeight="1" x14ac:dyDescent="0.3">
      <c r="B5" s="118" t="s">
        <v>5</v>
      </c>
      <c r="C5" s="119" t="s">
        <v>41</v>
      </c>
      <c r="D5" s="120" t="s">
        <v>0</v>
      </c>
      <c r="E5" s="121" t="s">
        <v>7</v>
      </c>
      <c r="F5" s="121"/>
      <c r="G5" s="121" t="s">
        <v>37</v>
      </c>
      <c r="H5" s="121" t="s">
        <v>36</v>
      </c>
      <c r="I5" s="125" t="s">
        <v>33</v>
      </c>
      <c r="J5" s="121" t="s">
        <v>53</v>
      </c>
      <c r="K5" s="121" t="s">
        <v>54</v>
      </c>
      <c r="L5" s="127" t="s">
        <v>6</v>
      </c>
      <c r="M5" s="120" t="s">
        <v>17</v>
      </c>
      <c r="N5" s="125" t="s">
        <v>1</v>
      </c>
    </row>
    <row r="6" spans="2:20" ht="18" customHeight="1" x14ac:dyDescent="0.3">
      <c r="B6" s="15">
        <v>1</v>
      </c>
      <c r="C6" s="50"/>
      <c r="D6" s="2"/>
      <c r="E6" s="3"/>
      <c r="F6" s="3"/>
      <c r="G6" s="3"/>
      <c r="H6" s="3"/>
      <c r="I6" s="39" cm="1">
        <f t="array" ref="I6">_xlfn.SWITCH(E6,"IV","Junior","V","Junior", "VI","Junior","VII","Pre-Senior","VIII","Pre-Senior","IX","Pre-Senior","X","Senior","XI","Senior","XII","Senior",0)</f>
        <v>0</v>
      </c>
      <c r="J6" s="126"/>
      <c r="K6" s="126"/>
      <c r="L6" s="38"/>
      <c r="M6" s="3"/>
      <c r="N6" s="4">
        <f>IF(M6="Printed book",230,IF(M6="E-book",155,0))</f>
        <v>0</v>
      </c>
      <c r="P6" s="73" t="s">
        <v>9</v>
      </c>
      <c r="Q6" s="74">
        <f>N1000</f>
        <v>0</v>
      </c>
      <c r="R6" s="211" t="s">
        <v>8</v>
      </c>
      <c r="S6" s="80"/>
      <c r="T6" s="75" t="s">
        <v>35</v>
      </c>
    </row>
    <row r="7" spans="2:20" ht="18" customHeight="1" x14ac:dyDescent="0.3">
      <c r="B7" s="16">
        <f>B6+1</f>
        <v>2</v>
      </c>
      <c r="C7" s="45"/>
      <c r="D7" s="2"/>
      <c r="E7" s="3"/>
      <c r="F7" s="3"/>
      <c r="G7" s="3"/>
      <c r="H7" s="3"/>
      <c r="I7" s="39" cm="1">
        <f t="array" ref="I7">_xlfn.SWITCH(E7,"IV","Junior","V","Junior", "VI","Junior","VII","Pre-Senior","VIII","Pre-Senior","IX","Pre-Senior","X","Senior","XI","Senior","XII","Senior",0)</f>
        <v>0</v>
      </c>
      <c r="J7" s="126"/>
      <c r="K7" s="126"/>
      <c r="L7" s="38"/>
      <c r="M7" s="3"/>
      <c r="N7" s="4">
        <f t="shared" ref="N7:N70" si="0">IF(M7="Printed book",230,IF(M7="E-book",155,0))</f>
        <v>0</v>
      </c>
      <c r="P7" s="76"/>
      <c r="Q7" s="77"/>
      <c r="R7" s="212"/>
      <c r="S7" s="79" t="s">
        <v>18</v>
      </c>
      <c r="T7" s="78"/>
    </row>
    <row r="8" spans="2:20" ht="18" customHeight="1" x14ac:dyDescent="0.3">
      <c r="B8" s="16">
        <f t="shared" ref="B8:B71" si="1">B7+1</f>
        <v>3</v>
      </c>
      <c r="C8" s="45"/>
      <c r="D8" s="2"/>
      <c r="E8" s="3"/>
      <c r="F8" s="3"/>
      <c r="G8" s="3"/>
      <c r="H8" s="3"/>
      <c r="I8" s="39" cm="1">
        <f t="array" ref="I8">_xlfn.SWITCH(E8,"IV","Junior","V","Junior", "VI","Junior","VII","Pre-Senior","VIII","Pre-Senior","IX","Pre-Senior","X","Senior","XI","Senior","XII","Senior",0)</f>
        <v>0</v>
      </c>
      <c r="J8" s="126"/>
      <c r="K8" s="126"/>
      <c r="L8" s="38"/>
      <c r="M8" s="3"/>
      <c r="N8" s="4">
        <f t="shared" si="0"/>
        <v>0</v>
      </c>
      <c r="P8" s="23" t="s">
        <v>24</v>
      </c>
      <c r="Q8" s="24">
        <f>COUNTIF($E$6:E$999,"IV")</f>
        <v>0</v>
      </c>
      <c r="R8" s="72">
        <f>COUNTIFS(M$6:M$999, "Printed book",E$6:E$999,"IV")</f>
        <v>0</v>
      </c>
      <c r="S8" s="72">
        <f>COUNTIFS(M$6:M$999, "E-book",E$6:E$999,"IV")</f>
        <v>0</v>
      </c>
      <c r="T8" s="206" t="s">
        <v>47</v>
      </c>
    </row>
    <row r="9" spans="2:20" ht="18" customHeight="1" x14ac:dyDescent="0.3">
      <c r="B9" s="16">
        <f t="shared" si="1"/>
        <v>4</v>
      </c>
      <c r="C9" s="45"/>
      <c r="D9" s="2"/>
      <c r="E9" s="3"/>
      <c r="F9" s="3"/>
      <c r="G9" s="3"/>
      <c r="H9" s="3"/>
      <c r="I9" s="39" cm="1">
        <f t="array" ref="I9">_xlfn.SWITCH(E9,"IV","Junior","V","Junior", "VI","Junior","VII","Pre-Senior","VIII","Pre-Senior","IX","Pre-Senior","X","Senior","XI","Senior","XII","Senior",0)</f>
        <v>0</v>
      </c>
      <c r="J9" s="126"/>
      <c r="K9" s="126"/>
      <c r="L9" s="38"/>
      <c r="M9" s="3"/>
      <c r="N9" s="4">
        <f t="shared" si="0"/>
        <v>0</v>
      </c>
      <c r="P9" s="23" t="s">
        <v>25</v>
      </c>
      <c r="Q9" s="24">
        <f>COUNTIF($E$6:E$999,"V")</f>
        <v>0</v>
      </c>
      <c r="R9" s="25">
        <f>COUNTIFS(M$6:M$999, "Printed book",E$6:E$999,"V")</f>
        <v>0</v>
      </c>
      <c r="S9" s="25">
        <f>COUNTIFS(M$6:M$999, "E-book",E$6:E$999,"V")</f>
        <v>0</v>
      </c>
      <c r="T9" s="206"/>
    </row>
    <row r="10" spans="2:20" ht="18" customHeight="1" x14ac:dyDescent="0.3">
      <c r="B10" s="16">
        <f t="shared" si="1"/>
        <v>5</v>
      </c>
      <c r="C10" s="45"/>
      <c r="D10" s="2"/>
      <c r="E10" s="3"/>
      <c r="F10" s="3"/>
      <c r="G10" s="3"/>
      <c r="H10" s="3"/>
      <c r="I10" s="39" cm="1">
        <f t="array" ref="I10">_xlfn.SWITCH(E10,"IV","Junior","V","Junior", "VI","Junior","VII","Pre-Senior","VIII","Pre-Senior","IX","Pre-Senior","X","Senior","XI","Senior","XII","Senior",0)</f>
        <v>0</v>
      </c>
      <c r="J10" s="126"/>
      <c r="K10" s="126"/>
      <c r="L10" s="38"/>
      <c r="M10" s="3"/>
      <c r="N10" s="4">
        <f t="shared" si="0"/>
        <v>0</v>
      </c>
      <c r="P10" s="23" t="s">
        <v>30</v>
      </c>
      <c r="Q10" s="24">
        <f>COUNTIF($E$6:E$999,"VI")</f>
        <v>0</v>
      </c>
      <c r="R10" s="25">
        <f>COUNTIFS(M$6:M$999, "Printed book",E$6:E$999,"VI")</f>
        <v>0</v>
      </c>
      <c r="S10" s="25">
        <f>COUNTIFS(M$6:M$999, "E-book",E$6:E$999,"VI")</f>
        <v>0</v>
      </c>
      <c r="T10" s="81" cm="1">
        <f t="array" ref="T10">SUM(R8:R10+S8:S10)</f>
        <v>0</v>
      </c>
    </row>
    <row r="11" spans="2:20" ht="18" customHeight="1" x14ac:dyDescent="0.3">
      <c r="B11" s="16">
        <f t="shared" si="1"/>
        <v>6</v>
      </c>
      <c r="C11" s="45"/>
      <c r="D11" s="2"/>
      <c r="E11" s="3"/>
      <c r="F11" s="3"/>
      <c r="G11" s="3"/>
      <c r="H11" s="3"/>
      <c r="I11" s="39" cm="1">
        <f t="array" ref="I11">_xlfn.SWITCH(E11,"IV","Junior","V","Junior", "VI","Junior","VII","Pre-Senior","VIII","Pre-Senior","IX","Pre-Senior","X","Senior","XI","Senior","XII","Senior",0)</f>
        <v>0</v>
      </c>
      <c r="J11" s="126"/>
      <c r="K11" s="126"/>
      <c r="L11" s="38"/>
      <c r="M11" s="3"/>
      <c r="N11" s="4">
        <f t="shared" si="0"/>
        <v>0</v>
      </c>
      <c r="P11" s="26" t="s">
        <v>31</v>
      </c>
      <c r="Q11" s="27">
        <f>COUNTIF($E$6:E$999,"VII")</f>
        <v>0</v>
      </c>
      <c r="R11" s="28">
        <f>COUNTIFS(M$6:M$999, "Printed book",E$6:E$999,"VII")</f>
        <v>0</v>
      </c>
      <c r="S11" s="70">
        <f>COUNTIFS(M$6:M$999, "E-book",E$6:E$999,"VII")</f>
        <v>0</v>
      </c>
      <c r="T11" s="207" t="s">
        <v>48</v>
      </c>
    </row>
    <row r="12" spans="2:20" ht="18" customHeight="1" x14ac:dyDescent="0.3">
      <c r="B12" s="16">
        <f t="shared" si="1"/>
        <v>7</v>
      </c>
      <c r="C12" s="45"/>
      <c r="D12" s="2"/>
      <c r="E12" s="3"/>
      <c r="F12" s="3"/>
      <c r="G12" s="3"/>
      <c r="H12" s="3"/>
      <c r="I12" s="39" cm="1">
        <f t="array" ref="I12">_xlfn.SWITCH(E12,"IV","Junior","V","Junior", "VI","Junior","VII","Pre-Senior","VIII","Pre-Senior","IX","Pre-Senior","X","Senior","XI","Senior","XII","Senior",0)</f>
        <v>0</v>
      </c>
      <c r="J12" s="126"/>
      <c r="K12" s="126"/>
      <c r="L12" s="38"/>
      <c r="M12" s="3"/>
      <c r="N12" s="4">
        <f t="shared" si="0"/>
        <v>0</v>
      </c>
      <c r="P12" s="26" t="s">
        <v>32</v>
      </c>
      <c r="Q12" s="27">
        <f>COUNTIF($E$6:E$999,"VIII")</f>
        <v>0</v>
      </c>
      <c r="R12" s="28">
        <f>COUNTIFS(M$6:M$999, "Printed book",E$6:E$999,"VIII")</f>
        <v>0</v>
      </c>
      <c r="S12" s="28">
        <f>COUNTIFS(M$6:M$999, "E-book",E$6:E$999,"VIII")</f>
        <v>0</v>
      </c>
      <c r="T12" s="208"/>
    </row>
    <row r="13" spans="2:20" ht="18" customHeight="1" x14ac:dyDescent="0.3">
      <c r="B13" s="16">
        <f t="shared" si="1"/>
        <v>8</v>
      </c>
      <c r="C13" s="45"/>
      <c r="D13" s="2"/>
      <c r="E13" s="3"/>
      <c r="F13" s="3"/>
      <c r="G13" s="3"/>
      <c r="H13" s="3"/>
      <c r="I13" s="39" cm="1">
        <f t="array" ref="I13">_xlfn.SWITCH(E13,"IV","Junior","V","Junior", "VI","Junior","VII","Pre-Senior","VIII","Pre-Senior","IX","Pre-Senior","X","Senior","XI","Senior","XII","Senior",0)</f>
        <v>0</v>
      </c>
      <c r="J13" s="126"/>
      <c r="K13" s="126"/>
      <c r="L13" s="38"/>
      <c r="M13" s="3"/>
      <c r="N13" s="4">
        <f t="shared" si="0"/>
        <v>0</v>
      </c>
      <c r="P13" s="26" t="s">
        <v>26</v>
      </c>
      <c r="Q13" s="27">
        <f>COUNTIF($E$6:E$999,"IX")</f>
        <v>0</v>
      </c>
      <c r="R13" s="28">
        <f>COUNTIFS(M$6:M$999, "Printed book",E$6:E$999,"IX")</f>
        <v>0</v>
      </c>
      <c r="S13" s="28">
        <f>COUNTIFS(M$6:M$999, "E-book",E$6:E$999,"IX")</f>
        <v>0</v>
      </c>
      <c r="T13" s="82" cm="1">
        <f t="array" ref="T13">SUM(R11:R13+S11:S13)</f>
        <v>0</v>
      </c>
    </row>
    <row r="14" spans="2:20" ht="18" customHeight="1" x14ac:dyDescent="0.3">
      <c r="B14" s="16">
        <f t="shared" si="1"/>
        <v>9</v>
      </c>
      <c r="C14" s="45"/>
      <c r="D14" s="2"/>
      <c r="E14" s="3"/>
      <c r="F14" s="3"/>
      <c r="G14" s="3"/>
      <c r="H14" s="3"/>
      <c r="I14" s="39" cm="1">
        <f t="array" ref="I14">_xlfn.SWITCH(E14,"IV","Junior","V","Junior", "VI","Junior","VII","Pre-Senior","VIII","Pre-Senior","IX","Pre-Senior","X","Senior","XI","Senior","XII","Senior",0)</f>
        <v>0</v>
      </c>
      <c r="J14" s="126"/>
      <c r="K14" s="126"/>
      <c r="L14" s="38"/>
      <c r="M14" s="3"/>
      <c r="N14" s="4">
        <f t="shared" si="0"/>
        <v>0</v>
      </c>
      <c r="P14" s="29" t="s">
        <v>27</v>
      </c>
      <c r="Q14" s="30">
        <f>COUNTIF($E$6:E$999,"X")</f>
        <v>0</v>
      </c>
      <c r="R14" s="31">
        <f>COUNTIFS(M$6:M$999, "Printed book",E$6:E$999,"X")</f>
        <v>0</v>
      </c>
      <c r="S14" s="31">
        <f>COUNTIFS(M$6:M$999, "E-book",E$6:E$999,"X")</f>
        <v>0</v>
      </c>
      <c r="T14" s="209" t="s">
        <v>49</v>
      </c>
    </row>
    <row r="15" spans="2:20" ht="18" customHeight="1" x14ac:dyDescent="0.3">
      <c r="B15" s="16">
        <f t="shared" si="1"/>
        <v>10</v>
      </c>
      <c r="C15" s="45"/>
      <c r="D15" s="2"/>
      <c r="E15" s="3"/>
      <c r="F15" s="3"/>
      <c r="G15" s="3"/>
      <c r="H15" s="3"/>
      <c r="I15" s="39" cm="1">
        <f t="array" ref="I15">_xlfn.SWITCH(E15,"IV","Junior","V","Junior", "VI","Junior","VII","Pre-Senior","VIII","Pre-Senior","IX","Pre-Senior","X","Senior","XI","Senior","XII","Senior",0)</f>
        <v>0</v>
      </c>
      <c r="J15" s="126"/>
      <c r="K15" s="126"/>
      <c r="L15" s="38"/>
      <c r="M15" s="3"/>
      <c r="N15" s="4">
        <f t="shared" si="0"/>
        <v>0</v>
      </c>
      <c r="P15" s="29" t="s">
        <v>28</v>
      </c>
      <c r="Q15" s="30">
        <f>COUNTIF($E$6:E$999,"XI")</f>
        <v>0</v>
      </c>
      <c r="R15" s="31">
        <f>COUNTIFS(M$6:M$999, "Printed book",E$6:E$999,"XI")</f>
        <v>0</v>
      </c>
      <c r="S15" s="31">
        <f>COUNTIFS(M$6:M$999, "E-book",E$6:E$999,"XI")</f>
        <v>0</v>
      </c>
      <c r="T15" s="210"/>
    </row>
    <row r="16" spans="2:20" ht="18" customHeight="1" x14ac:dyDescent="0.3">
      <c r="B16" s="16">
        <f t="shared" si="1"/>
        <v>11</v>
      </c>
      <c r="C16" s="45"/>
      <c r="D16" s="2"/>
      <c r="E16" s="3"/>
      <c r="F16" s="3"/>
      <c r="G16" s="3"/>
      <c r="H16" s="3"/>
      <c r="I16" s="39" cm="1">
        <f t="array" ref="I16">_xlfn.SWITCH(E16,"IV","Junior","V","Junior", "VI","Junior","VII","Pre-Senior","VIII","Pre-Senior","IX","Pre-Senior","X","Senior","XI","Senior","XII","Senior",0)</f>
        <v>0</v>
      </c>
      <c r="J16" s="126"/>
      <c r="K16" s="126"/>
      <c r="L16" s="38"/>
      <c r="M16" s="3"/>
      <c r="N16" s="4">
        <f t="shared" si="0"/>
        <v>0</v>
      </c>
      <c r="P16" s="29" t="s">
        <v>29</v>
      </c>
      <c r="Q16" s="30">
        <f>COUNTIF($E$6:E$999,"XII")</f>
        <v>0</v>
      </c>
      <c r="R16" s="31">
        <f>COUNTIFS(M$6:M$999, "Printed book",E$6:E$999,"XII")</f>
        <v>0</v>
      </c>
      <c r="S16" s="31">
        <f>COUNTIFS(M$6:M$999, "E-book",E$6:E$999,"XII")</f>
        <v>0</v>
      </c>
      <c r="T16" s="83" cm="1">
        <f t="array" ref="T16">SUM(R14:R16+S14:S16)</f>
        <v>0</v>
      </c>
    </row>
    <row r="17" spans="2:20" ht="18" customHeight="1" x14ac:dyDescent="0.3">
      <c r="B17" s="16">
        <f t="shared" si="1"/>
        <v>12</v>
      </c>
      <c r="C17" s="45"/>
      <c r="D17" s="2"/>
      <c r="E17" s="3"/>
      <c r="F17" s="3"/>
      <c r="G17" s="3"/>
      <c r="H17" s="3"/>
      <c r="I17" s="39" cm="1">
        <f t="array" ref="I17">_xlfn.SWITCH(E17,"IV","Junior","V","Junior", "VI","Junior","VII","Pre-Senior","VIII","Pre-Senior","IX","Pre-Senior","X","Senior","XI","Senior","XII","Senior",0)</f>
        <v>0</v>
      </c>
      <c r="J17" s="126"/>
      <c r="K17" s="126"/>
      <c r="L17" s="38"/>
      <c r="M17" s="3"/>
      <c r="N17" s="4">
        <f t="shared" si="0"/>
        <v>0</v>
      </c>
      <c r="P17" s="71"/>
      <c r="Q17" s="85"/>
      <c r="R17" s="85"/>
      <c r="S17" s="84" t="s">
        <v>50</v>
      </c>
      <c r="T17" s="84">
        <f>SUM(T10:T16)</f>
        <v>0</v>
      </c>
    </row>
    <row r="18" spans="2:20" ht="18" customHeight="1" x14ac:dyDescent="0.3">
      <c r="B18" s="16">
        <f t="shared" si="1"/>
        <v>13</v>
      </c>
      <c r="C18" s="45"/>
      <c r="D18" s="2"/>
      <c r="E18" s="3"/>
      <c r="F18" s="3"/>
      <c r="G18" s="3"/>
      <c r="H18" s="3"/>
      <c r="I18" s="39" cm="1">
        <f t="array" ref="I18">_xlfn.SWITCH(E18,"IV","Junior","V","Junior", "VI","Junior","VII","Pre-Senior","VIII","Pre-Senior","IX","Pre-Senior","X","Senior","XI","Senior","XII","Senior",0)</f>
        <v>0</v>
      </c>
      <c r="J18" s="126"/>
      <c r="K18" s="126"/>
      <c r="L18" s="38"/>
      <c r="M18" s="3"/>
      <c r="N18" s="4">
        <f t="shared" si="0"/>
        <v>0</v>
      </c>
      <c r="P18" s="5"/>
      <c r="Q18" s="12"/>
      <c r="R18" s="12"/>
    </row>
    <row r="19" spans="2:20" ht="18" customHeight="1" x14ac:dyDescent="0.3">
      <c r="B19" s="16">
        <f t="shared" si="1"/>
        <v>14</v>
      </c>
      <c r="C19" s="45"/>
      <c r="D19" s="2"/>
      <c r="E19" s="3"/>
      <c r="F19" s="3"/>
      <c r="G19" s="3"/>
      <c r="H19" s="3"/>
      <c r="I19" s="39" cm="1">
        <f t="array" ref="I19">_xlfn.SWITCH(E19,"IV","Junior","V","Junior", "VI","Junior","VII","Pre-Senior","VIII","Pre-Senior","IX","Pre-Senior","X","Senior","XI","Senior","XII","Senior",0)</f>
        <v>0</v>
      </c>
      <c r="J19" s="126"/>
      <c r="K19" s="126"/>
      <c r="L19" s="38"/>
      <c r="M19" s="3"/>
      <c r="N19" s="4">
        <f t="shared" si="0"/>
        <v>0</v>
      </c>
      <c r="P19" s="11"/>
      <c r="Q19" s="12"/>
      <c r="R19" s="12"/>
    </row>
    <row r="20" spans="2:20" ht="18" customHeight="1" x14ac:dyDescent="0.3">
      <c r="B20" s="16">
        <f t="shared" si="1"/>
        <v>15</v>
      </c>
      <c r="C20" s="45"/>
      <c r="D20" s="2"/>
      <c r="E20" s="3"/>
      <c r="F20" s="3"/>
      <c r="G20" s="3"/>
      <c r="H20" s="3"/>
      <c r="I20" s="39" cm="1">
        <f t="array" ref="I20">_xlfn.SWITCH(E20,"IV","Junior","V","Junior", "VI","Junior","VII","Pre-Senior","VIII","Pre-Senior","IX","Pre-Senior","X","Senior","XI","Senior","XII","Senior",0)</f>
        <v>0</v>
      </c>
      <c r="J20" s="126"/>
      <c r="K20" s="126"/>
      <c r="L20" s="38"/>
      <c r="M20" s="3"/>
      <c r="N20" s="4">
        <f t="shared" si="0"/>
        <v>0</v>
      </c>
      <c r="P20" s="11"/>
      <c r="Q20" s="12"/>
      <c r="R20" s="12"/>
    </row>
    <row r="21" spans="2:20" ht="18" customHeight="1" x14ac:dyDescent="0.3">
      <c r="B21" s="16">
        <f t="shared" si="1"/>
        <v>16</v>
      </c>
      <c r="C21" s="45"/>
      <c r="D21" s="2"/>
      <c r="E21" s="3"/>
      <c r="F21" s="3"/>
      <c r="G21" s="3"/>
      <c r="H21" s="3"/>
      <c r="I21" s="39" cm="1">
        <f t="array" ref="I21">_xlfn.SWITCH(E21,"IV","Junior","V","Junior", "VI","Junior","VII","Pre-Senior","VIII","Pre-Senior","IX","Pre-Senior","X","Senior","XI","Senior","XII","Senior",0)</f>
        <v>0</v>
      </c>
      <c r="J21" s="126"/>
      <c r="K21" s="126"/>
      <c r="L21" s="38"/>
      <c r="M21" s="3"/>
      <c r="N21" s="4">
        <f t="shared" si="0"/>
        <v>0</v>
      </c>
      <c r="P21" s="11"/>
      <c r="Q21" s="12"/>
      <c r="R21" s="12"/>
    </row>
    <row r="22" spans="2:20" ht="18" customHeight="1" x14ac:dyDescent="0.3">
      <c r="B22" s="16">
        <f t="shared" si="1"/>
        <v>17</v>
      </c>
      <c r="C22" s="45"/>
      <c r="D22" s="2"/>
      <c r="E22" s="3"/>
      <c r="F22" s="3"/>
      <c r="G22" s="3"/>
      <c r="H22" s="3"/>
      <c r="I22" s="39" cm="1">
        <f t="array" ref="I22">_xlfn.SWITCH(E22,"IV","Junior","V","Junior", "VI","Junior","VII","Pre-Senior","VIII","Pre-Senior","IX","Pre-Senior","X","Senior","XI","Senior","XII","Senior",0)</f>
        <v>0</v>
      </c>
      <c r="J22" s="126"/>
      <c r="K22" s="126"/>
      <c r="L22" s="38"/>
      <c r="M22" s="3"/>
      <c r="N22" s="4">
        <f t="shared" si="0"/>
        <v>0</v>
      </c>
      <c r="P22" s="11"/>
      <c r="Q22" s="12"/>
      <c r="R22" s="12"/>
    </row>
    <row r="23" spans="2:20" ht="18" customHeight="1" x14ac:dyDescent="0.3">
      <c r="B23" s="16">
        <f t="shared" si="1"/>
        <v>18</v>
      </c>
      <c r="C23" s="45"/>
      <c r="D23" s="2"/>
      <c r="E23" s="3"/>
      <c r="F23" s="3"/>
      <c r="G23" s="3"/>
      <c r="H23" s="3"/>
      <c r="I23" s="39" cm="1">
        <f t="array" ref="I23">_xlfn.SWITCH(E23,"IV","Junior","V","Junior", "VI","Junior","VII","Pre-Senior","VIII","Pre-Senior","IX","Pre-Senior","X","Senior","XI","Senior","XII","Senior",0)</f>
        <v>0</v>
      </c>
      <c r="J23" s="126"/>
      <c r="K23" s="126"/>
      <c r="L23" s="38"/>
      <c r="M23" s="3"/>
      <c r="N23" s="4">
        <f t="shared" si="0"/>
        <v>0</v>
      </c>
    </row>
    <row r="24" spans="2:20" ht="18" customHeight="1" x14ac:dyDescent="0.3">
      <c r="B24" s="16">
        <f t="shared" si="1"/>
        <v>19</v>
      </c>
      <c r="C24" s="45"/>
      <c r="D24" s="2"/>
      <c r="E24" s="3"/>
      <c r="F24" s="3"/>
      <c r="G24" s="3"/>
      <c r="H24" s="3"/>
      <c r="I24" s="39" cm="1">
        <f t="array" ref="I24">_xlfn.SWITCH(E24,"IV","Junior","V","Junior", "VI","Junior","VII","Pre-Senior","VIII","Pre-Senior","IX","Pre-Senior","X","Senior","XI","Senior","XII","Senior",0)</f>
        <v>0</v>
      </c>
      <c r="J24" s="126"/>
      <c r="K24" s="126"/>
      <c r="L24" s="38"/>
      <c r="M24" s="3"/>
      <c r="N24" s="4">
        <f t="shared" si="0"/>
        <v>0</v>
      </c>
    </row>
    <row r="25" spans="2:20" ht="18" customHeight="1" x14ac:dyDescent="0.3">
      <c r="B25" s="16">
        <f t="shared" si="1"/>
        <v>20</v>
      </c>
      <c r="C25" s="45"/>
      <c r="D25" s="2"/>
      <c r="E25" s="3"/>
      <c r="F25" s="3"/>
      <c r="G25" s="3"/>
      <c r="H25" s="3"/>
      <c r="I25" s="39" cm="1">
        <f t="array" ref="I25">_xlfn.SWITCH(E25,"IV","Junior","V","Junior", "VI","Junior","VII","Pre-Senior","VIII","Pre-Senior","IX","Pre-Senior","X","Senior","XI","Senior","XII","Senior",0)</f>
        <v>0</v>
      </c>
      <c r="J25" s="126"/>
      <c r="K25" s="126"/>
      <c r="L25" s="38"/>
      <c r="M25" s="3"/>
      <c r="N25" s="4">
        <f t="shared" si="0"/>
        <v>0</v>
      </c>
    </row>
    <row r="26" spans="2:20" ht="18" customHeight="1" x14ac:dyDescent="0.3">
      <c r="B26" s="16">
        <f t="shared" si="1"/>
        <v>21</v>
      </c>
      <c r="C26" s="45"/>
      <c r="D26" s="2"/>
      <c r="E26" s="3"/>
      <c r="F26" s="3"/>
      <c r="G26" s="3"/>
      <c r="H26" s="3"/>
      <c r="I26" s="39" cm="1">
        <f t="array" ref="I26">_xlfn.SWITCH(E26,"IV","Junior","V","Junior", "VI","Junior","VII","Pre-Senior","VIII","Pre-Senior","IX","Pre-Senior","X","Senior","XI","Senior","XII","Senior",0)</f>
        <v>0</v>
      </c>
      <c r="J26" s="126"/>
      <c r="K26" s="126"/>
      <c r="L26" s="38"/>
      <c r="M26" s="3"/>
      <c r="N26" s="4">
        <f t="shared" si="0"/>
        <v>0</v>
      </c>
    </row>
    <row r="27" spans="2:20" ht="18" customHeight="1" x14ac:dyDescent="0.3">
      <c r="B27" s="16">
        <f t="shared" si="1"/>
        <v>22</v>
      </c>
      <c r="C27" s="45"/>
      <c r="D27" s="2"/>
      <c r="E27" s="3"/>
      <c r="F27" s="3"/>
      <c r="G27" s="3"/>
      <c r="H27" s="3"/>
      <c r="I27" s="39" cm="1">
        <f t="array" ref="I27">_xlfn.SWITCH(E27,"IV","Junior","V","Junior", "VI","Junior","VII","Pre-Senior","VIII","Pre-Senior","IX","Pre-Senior","X","Senior","XI","Senior","XII","Senior",0)</f>
        <v>0</v>
      </c>
      <c r="J27" s="126"/>
      <c r="K27" s="126"/>
      <c r="L27" s="38"/>
      <c r="M27" s="3"/>
      <c r="N27" s="4">
        <f t="shared" si="0"/>
        <v>0</v>
      </c>
    </row>
    <row r="28" spans="2:20" ht="18" customHeight="1" x14ac:dyDescent="0.3">
      <c r="B28" s="16">
        <f t="shared" si="1"/>
        <v>23</v>
      </c>
      <c r="C28" s="45"/>
      <c r="D28" s="2"/>
      <c r="E28" s="3"/>
      <c r="F28" s="3"/>
      <c r="G28" s="3"/>
      <c r="H28" s="3"/>
      <c r="I28" s="39" cm="1">
        <f t="array" ref="I28">_xlfn.SWITCH(E28,"IV","Junior","V","Junior", "VI","Junior","VII","Pre-Senior","VIII","Pre-Senior","IX","Pre-Senior","X","Senior","XI","Senior","XII","Senior",0)</f>
        <v>0</v>
      </c>
      <c r="J28" s="126"/>
      <c r="K28" s="126"/>
      <c r="L28" s="38"/>
      <c r="M28" s="3"/>
      <c r="N28" s="4">
        <f t="shared" si="0"/>
        <v>0</v>
      </c>
    </row>
    <row r="29" spans="2:20" ht="18" customHeight="1" x14ac:dyDescent="0.3">
      <c r="B29" s="16">
        <f t="shared" si="1"/>
        <v>24</v>
      </c>
      <c r="C29" s="45"/>
      <c r="D29" s="2"/>
      <c r="E29" s="3"/>
      <c r="F29" s="3"/>
      <c r="G29" s="3"/>
      <c r="H29" s="3"/>
      <c r="I29" s="39" cm="1">
        <f t="array" ref="I29">_xlfn.SWITCH(E29,"IV","Junior","V","Junior", "VI","Junior","VII","Pre-Senior","VIII","Pre-Senior","IX","Pre-Senior","X","Senior","XI","Senior","XII","Senior",0)</f>
        <v>0</v>
      </c>
      <c r="J29" s="126"/>
      <c r="K29" s="126"/>
      <c r="L29" s="38"/>
      <c r="M29" s="3"/>
      <c r="N29" s="4">
        <f t="shared" si="0"/>
        <v>0</v>
      </c>
    </row>
    <row r="30" spans="2:20" ht="18" customHeight="1" x14ac:dyDescent="0.3">
      <c r="B30" s="16">
        <f t="shared" si="1"/>
        <v>25</v>
      </c>
      <c r="C30" s="45"/>
      <c r="D30" s="2"/>
      <c r="E30" s="3"/>
      <c r="F30" s="3"/>
      <c r="G30" s="3"/>
      <c r="H30" s="3"/>
      <c r="I30" s="39" cm="1">
        <f t="array" ref="I30">_xlfn.SWITCH(E30,"IV","Junior","V","Junior", "VI","Junior","VII","Pre-Senior","VIII","Pre-Senior","IX","Pre-Senior","X","Senior","XI","Senior","XII","Senior",0)</f>
        <v>0</v>
      </c>
      <c r="J30" s="126"/>
      <c r="K30" s="126"/>
      <c r="L30" s="38"/>
      <c r="M30" s="3"/>
      <c r="N30" s="4">
        <f t="shared" si="0"/>
        <v>0</v>
      </c>
    </row>
    <row r="31" spans="2:20" ht="18" customHeight="1" x14ac:dyDescent="0.3">
      <c r="B31" s="16">
        <f t="shared" si="1"/>
        <v>26</v>
      </c>
      <c r="C31" s="45"/>
      <c r="D31" s="2"/>
      <c r="E31" s="3"/>
      <c r="F31" s="3"/>
      <c r="G31" s="3"/>
      <c r="H31" s="3"/>
      <c r="I31" s="39" cm="1">
        <f t="array" ref="I31">_xlfn.SWITCH(E31,"IV","Junior","V","Junior", "VI","Junior","VII","Pre-Senior","VIII","Pre-Senior","IX","Pre-Senior","X","Senior","XI","Senior","XII","Senior",0)</f>
        <v>0</v>
      </c>
      <c r="J31" s="126"/>
      <c r="K31" s="126"/>
      <c r="L31" s="38"/>
      <c r="M31" s="3"/>
      <c r="N31" s="4">
        <f t="shared" si="0"/>
        <v>0</v>
      </c>
    </row>
    <row r="32" spans="2:20" ht="18" customHeight="1" x14ac:dyDescent="0.3">
      <c r="B32" s="16">
        <f t="shared" si="1"/>
        <v>27</v>
      </c>
      <c r="C32" s="45"/>
      <c r="D32" s="2"/>
      <c r="E32" s="3"/>
      <c r="F32" s="3"/>
      <c r="G32" s="3"/>
      <c r="H32" s="3"/>
      <c r="I32" s="39" cm="1">
        <f t="array" ref="I32">_xlfn.SWITCH(E32,"IV","Junior","V","Junior", "VI","Junior","VII","Pre-Senior","VIII","Pre-Senior","IX","Pre-Senior","X","Senior","XI","Senior","XII","Senior",0)</f>
        <v>0</v>
      </c>
      <c r="J32" s="126"/>
      <c r="K32" s="126"/>
      <c r="L32" s="38"/>
      <c r="M32" s="3"/>
      <c r="N32" s="4">
        <f t="shared" si="0"/>
        <v>0</v>
      </c>
    </row>
    <row r="33" spans="2:14" ht="18" customHeight="1" x14ac:dyDescent="0.3">
      <c r="B33" s="16">
        <f t="shared" si="1"/>
        <v>28</v>
      </c>
      <c r="C33" s="45"/>
      <c r="D33" s="2"/>
      <c r="E33" s="3"/>
      <c r="F33" s="3"/>
      <c r="G33" s="3"/>
      <c r="H33" s="3"/>
      <c r="I33" s="39" cm="1">
        <f t="array" ref="I33">_xlfn.SWITCH(E33,"IV","Junior","V","Junior", "VI","Junior","VII","Pre-Senior","VIII","Pre-Senior","IX","Pre-Senior","X","Senior","XI","Senior","XII","Senior",0)</f>
        <v>0</v>
      </c>
      <c r="J33" s="126"/>
      <c r="K33" s="126"/>
      <c r="L33" s="38"/>
      <c r="M33" s="3"/>
      <c r="N33" s="4">
        <f t="shared" si="0"/>
        <v>0</v>
      </c>
    </row>
    <row r="34" spans="2:14" ht="18" customHeight="1" x14ac:dyDescent="0.3">
      <c r="B34" s="16">
        <f t="shared" si="1"/>
        <v>29</v>
      </c>
      <c r="C34" s="45"/>
      <c r="D34" s="2"/>
      <c r="E34" s="3"/>
      <c r="F34" s="3"/>
      <c r="G34" s="3"/>
      <c r="H34" s="3"/>
      <c r="I34" s="39" cm="1">
        <f t="array" ref="I34">_xlfn.SWITCH(E34,"IV","Junior","V","Junior", "VI","Junior","VII","Pre-Senior","VIII","Pre-Senior","IX","Pre-Senior","X","Senior","XI","Senior","XII","Senior",0)</f>
        <v>0</v>
      </c>
      <c r="J34" s="126"/>
      <c r="K34" s="126"/>
      <c r="L34" s="38"/>
      <c r="M34" s="3"/>
      <c r="N34" s="4">
        <f t="shared" si="0"/>
        <v>0</v>
      </c>
    </row>
    <row r="35" spans="2:14" ht="18" customHeight="1" x14ac:dyDescent="0.3">
      <c r="B35" s="16">
        <f t="shared" si="1"/>
        <v>30</v>
      </c>
      <c r="C35" s="45"/>
      <c r="D35" s="2"/>
      <c r="E35" s="3"/>
      <c r="F35" s="3"/>
      <c r="G35" s="3"/>
      <c r="H35" s="3"/>
      <c r="I35" s="39" cm="1">
        <f t="array" ref="I35">_xlfn.SWITCH(E35,"IV","Junior","V","Junior", "VI","Junior","VII","Pre-Senior","VIII","Pre-Senior","IX","Pre-Senior","X","Senior","XI","Senior","XII","Senior",0)</f>
        <v>0</v>
      </c>
      <c r="J35" s="126"/>
      <c r="K35" s="126"/>
      <c r="L35" s="38"/>
      <c r="M35" s="3"/>
      <c r="N35" s="4">
        <f t="shared" si="0"/>
        <v>0</v>
      </c>
    </row>
    <row r="36" spans="2:14" ht="18" customHeight="1" x14ac:dyDescent="0.3">
      <c r="B36" s="16">
        <f t="shared" si="1"/>
        <v>31</v>
      </c>
      <c r="C36" s="45"/>
      <c r="D36" s="2"/>
      <c r="E36" s="3"/>
      <c r="F36" s="3"/>
      <c r="G36" s="3"/>
      <c r="H36" s="3"/>
      <c r="I36" s="39" cm="1">
        <f t="array" ref="I36">_xlfn.SWITCH(E36,"IV","Junior","V","Junior", "VI","Junior","VII","Pre-Senior","VIII","Pre-Senior","IX","Pre-Senior","X","Senior","XI","Senior","XII","Senior",0)</f>
        <v>0</v>
      </c>
      <c r="J36" s="126"/>
      <c r="K36" s="126"/>
      <c r="L36" s="38"/>
      <c r="M36" s="3"/>
      <c r="N36" s="4">
        <f t="shared" si="0"/>
        <v>0</v>
      </c>
    </row>
    <row r="37" spans="2:14" ht="18" customHeight="1" x14ac:dyDescent="0.3">
      <c r="B37" s="16">
        <f t="shared" si="1"/>
        <v>32</v>
      </c>
      <c r="C37" s="45"/>
      <c r="D37" s="2"/>
      <c r="E37" s="3"/>
      <c r="F37" s="3"/>
      <c r="G37" s="3"/>
      <c r="H37" s="3"/>
      <c r="I37" s="39" cm="1">
        <f t="array" ref="I37">_xlfn.SWITCH(E37,"IV","Junior","V","Junior", "VI","Junior","VII","Pre-Senior","VIII","Pre-Senior","IX","Pre-Senior","X","Senior","XI","Senior","XII","Senior",0)</f>
        <v>0</v>
      </c>
      <c r="J37" s="126"/>
      <c r="K37" s="126"/>
      <c r="L37" s="38"/>
      <c r="M37" s="3"/>
      <c r="N37" s="4">
        <f t="shared" si="0"/>
        <v>0</v>
      </c>
    </row>
    <row r="38" spans="2:14" ht="18" customHeight="1" x14ac:dyDescent="0.3">
      <c r="B38" s="16">
        <f t="shared" si="1"/>
        <v>33</v>
      </c>
      <c r="C38" s="45"/>
      <c r="D38" s="2"/>
      <c r="E38" s="3"/>
      <c r="F38" s="3"/>
      <c r="G38" s="3"/>
      <c r="H38" s="3"/>
      <c r="I38" s="39" cm="1">
        <f t="array" ref="I38">_xlfn.SWITCH(E38,"IV","Junior","V","Junior", "VI","Junior","VII","Pre-Senior","VIII","Pre-Senior","IX","Pre-Senior","X","Senior","XI","Senior","XII","Senior",0)</f>
        <v>0</v>
      </c>
      <c r="J38" s="126"/>
      <c r="K38" s="126"/>
      <c r="L38" s="38"/>
      <c r="M38" s="3"/>
      <c r="N38" s="4">
        <f t="shared" si="0"/>
        <v>0</v>
      </c>
    </row>
    <row r="39" spans="2:14" ht="18" customHeight="1" x14ac:dyDescent="0.3">
      <c r="B39" s="16">
        <f t="shared" si="1"/>
        <v>34</v>
      </c>
      <c r="C39" s="45"/>
      <c r="D39" s="2"/>
      <c r="E39" s="3"/>
      <c r="F39" s="3"/>
      <c r="G39" s="3"/>
      <c r="H39" s="3"/>
      <c r="I39" s="39" cm="1">
        <f t="array" ref="I39">_xlfn.SWITCH(E39,"IV","Junior","V","Junior", "VI","Junior","VII","Pre-Senior","VIII","Pre-Senior","IX","Pre-Senior","X","Senior","XI","Senior","XII","Senior",0)</f>
        <v>0</v>
      </c>
      <c r="J39" s="126"/>
      <c r="K39" s="126"/>
      <c r="L39" s="38"/>
      <c r="M39" s="3"/>
      <c r="N39" s="4">
        <f t="shared" si="0"/>
        <v>0</v>
      </c>
    </row>
    <row r="40" spans="2:14" ht="18" customHeight="1" x14ac:dyDescent="0.3">
      <c r="B40" s="16">
        <f t="shared" si="1"/>
        <v>35</v>
      </c>
      <c r="C40" s="45"/>
      <c r="D40" s="2"/>
      <c r="E40" s="3"/>
      <c r="F40" s="3"/>
      <c r="G40" s="3"/>
      <c r="H40" s="3"/>
      <c r="I40" s="39" cm="1">
        <f t="array" ref="I40">_xlfn.SWITCH(E40,"IV","Junior","V","Junior", "VI","Junior","VII","Pre-Senior","VIII","Pre-Senior","IX","Pre-Senior","X","Senior","XI","Senior","XII","Senior",0)</f>
        <v>0</v>
      </c>
      <c r="J40" s="126"/>
      <c r="K40" s="126"/>
      <c r="L40" s="38"/>
      <c r="M40" s="3"/>
      <c r="N40" s="4">
        <f t="shared" si="0"/>
        <v>0</v>
      </c>
    </row>
    <row r="41" spans="2:14" ht="18" customHeight="1" x14ac:dyDescent="0.3">
      <c r="B41" s="16">
        <f t="shared" si="1"/>
        <v>36</v>
      </c>
      <c r="C41" s="45"/>
      <c r="D41" s="2"/>
      <c r="E41" s="3"/>
      <c r="F41" s="3"/>
      <c r="G41" s="3"/>
      <c r="H41" s="3"/>
      <c r="I41" s="39" cm="1">
        <f t="array" ref="I41">_xlfn.SWITCH(E41,"IV","Junior","V","Junior", "VI","Junior","VII","Pre-Senior","VIII","Pre-Senior","IX","Pre-Senior","X","Senior","XI","Senior","XII","Senior",0)</f>
        <v>0</v>
      </c>
      <c r="J41" s="126"/>
      <c r="K41" s="126"/>
      <c r="L41" s="38"/>
      <c r="M41" s="3"/>
      <c r="N41" s="4">
        <f t="shared" si="0"/>
        <v>0</v>
      </c>
    </row>
    <row r="42" spans="2:14" ht="18" customHeight="1" x14ac:dyDescent="0.3">
      <c r="B42" s="16">
        <f t="shared" si="1"/>
        <v>37</v>
      </c>
      <c r="C42" s="45"/>
      <c r="D42" s="2"/>
      <c r="E42" s="3"/>
      <c r="F42" s="3"/>
      <c r="G42" s="3"/>
      <c r="H42" s="3"/>
      <c r="I42" s="39" cm="1">
        <f t="array" ref="I42">_xlfn.SWITCH(E42,"IV","Junior","V","Junior", "VI","Junior","VII","Pre-Senior","VIII","Pre-Senior","IX","Pre-Senior","X","Senior","XI","Senior","XII","Senior",0)</f>
        <v>0</v>
      </c>
      <c r="J42" s="126"/>
      <c r="K42" s="126"/>
      <c r="L42" s="38"/>
      <c r="M42" s="3"/>
      <c r="N42" s="4">
        <f t="shared" si="0"/>
        <v>0</v>
      </c>
    </row>
    <row r="43" spans="2:14" ht="18" customHeight="1" x14ac:dyDescent="0.3">
      <c r="B43" s="16">
        <f t="shared" si="1"/>
        <v>38</v>
      </c>
      <c r="C43" s="45"/>
      <c r="D43" s="2"/>
      <c r="E43" s="3"/>
      <c r="F43" s="3"/>
      <c r="G43" s="3"/>
      <c r="H43" s="3"/>
      <c r="I43" s="39" cm="1">
        <f t="array" ref="I43">_xlfn.SWITCH(E43,"IV","Junior","V","Junior", "VI","Junior","VII","Pre-Senior","VIII","Pre-Senior","IX","Pre-Senior","X","Senior","XI","Senior","XII","Senior",0)</f>
        <v>0</v>
      </c>
      <c r="J43" s="126"/>
      <c r="K43" s="126"/>
      <c r="L43" s="38"/>
      <c r="M43" s="3"/>
      <c r="N43" s="4">
        <f t="shared" si="0"/>
        <v>0</v>
      </c>
    </row>
    <row r="44" spans="2:14" ht="18" customHeight="1" x14ac:dyDescent="0.3">
      <c r="B44" s="16">
        <f t="shared" si="1"/>
        <v>39</v>
      </c>
      <c r="C44" s="45"/>
      <c r="D44" s="2"/>
      <c r="E44" s="3"/>
      <c r="F44" s="3"/>
      <c r="G44" s="3"/>
      <c r="H44" s="3"/>
      <c r="I44" s="39" cm="1">
        <f t="array" ref="I44">_xlfn.SWITCH(E44,"IV","Junior","V","Junior", "VI","Junior","VII","Pre-Senior","VIII","Pre-Senior","IX","Pre-Senior","X","Senior","XI","Senior","XII","Senior",0)</f>
        <v>0</v>
      </c>
      <c r="J44" s="126"/>
      <c r="K44" s="126"/>
      <c r="L44" s="38"/>
      <c r="M44" s="3"/>
      <c r="N44" s="4">
        <f t="shared" si="0"/>
        <v>0</v>
      </c>
    </row>
    <row r="45" spans="2:14" ht="18" customHeight="1" x14ac:dyDescent="0.3">
      <c r="B45" s="16">
        <f t="shared" si="1"/>
        <v>40</v>
      </c>
      <c r="C45" s="45"/>
      <c r="D45" s="2"/>
      <c r="E45" s="3"/>
      <c r="F45" s="3"/>
      <c r="G45" s="3"/>
      <c r="H45" s="3"/>
      <c r="I45" s="39" cm="1">
        <f t="array" ref="I45">_xlfn.SWITCH(E45,"IV","Junior","V","Junior", "VI","Junior","VII","Pre-Senior","VIII","Pre-Senior","IX","Pre-Senior","X","Senior","XI","Senior","XII","Senior",0)</f>
        <v>0</v>
      </c>
      <c r="J45" s="126"/>
      <c r="K45" s="126"/>
      <c r="L45" s="38"/>
      <c r="M45" s="3"/>
      <c r="N45" s="4">
        <f t="shared" si="0"/>
        <v>0</v>
      </c>
    </row>
    <row r="46" spans="2:14" ht="18" customHeight="1" x14ac:dyDescent="0.3">
      <c r="B46" s="16">
        <f t="shared" si="1"/>
        <v>41</v>
      </c>
      <c r="C46" s="45"/>
      <c r="D46" s="2"/>
      <c r="E46" s="3"/>
      <c r="F46" s="3"/>
      <c r="G46" s="3"/>
      <c r="H46" s="3"/>
      <c r="I46" s="39" cm="1">
        <f t="array" ref="I46">_xlfn.SWITCH(E46,"IV","Junior","V","Junior", "VI","Junior","VII","Pre-Senior","VIII","Pre-Senior","IX","Pre-Senior","X","Senior","XI","Senior","XII","Senior",0)</f>
        <v>0</v>
      </c>
      <c r="J46" s="126"/>
      <c r="K46" s="126"/>
      <c r="L46" s="38"/>
      <c r="M46" s="3"/>
      <c r="N46" s="4">
        <f t="shared" si="0"/>
        <v>0</v>
      </c>
    </row>
    <row r="47" spans="2:14" ht="18" customHeight="1" x14ac:dyDescent="0.3">
      <c r="B47" s="16">
        <f t="shared" si="1"/>
        <v>42</v>
      </c>
      <c r="C47" s="45"/>
      <c r="D47" s="2"/>
      <c r="E47" s="3"/>
      <c r="F47" s="3"/>
      <c r="G47" s="3"/>
      <c r="H47" s="3"/>
      <c r="I47" s="39" cm="1">
        <f t="array" ref="I47">_xlfn.SWITCH(E47,"IV","Junior","V","Junior", "VI","Junior","VII","Pre-Senior","VIII","Pre-Senior","IX","Pre-Senior","X","Senior","XI","Senior","XII","Senior",0)</f>
        <v>0</v>
      </c>
      <c r="J47" s="126"/>
      <c r="K47" s="126"/>
      <c r="L47" s="38"/>
      <c r="M47" s="3"/>
      <c r="N47" s="4">
        <f t="shared" si="0"/>
        <v>0</v>
      </c>
    </row>
    <row r="48" spans="2:14" ht="18" customHeight="1" x14ac:dyDescent="0.3">
      <c r="B48" s="16">
        <f t="shared" si="1"/>
        <v>43</v>
      </c>
      <c r="C48" s="45"/>
      <c r="D48" s="2"/>
      <c r="E48" s="3"/>
      <c r="F48" s="3"/>
      <c r="G48" s="3"/>
      <c r="H48" s="3"/>
      <c r="I48" s="39" cm="1">
        <f t="array" ref="I48">_xlfn.SWITCH(E48,"IV","Junior","V","Junior", "VI","Junior","VII","Pre-Senior","VIII","Pre-Senior","IX","Pre-Senior","X","Senior","XI","Senior","XII","Senior",0)</f>
        <v>0</v>
      </c>
      <c r="J48" s="126"/>
      <c r="K48" s="126"/>
      <c r="L48" s="38"/>
      <c r="M48" s="3"/>
      <c r="N48" s="4">
        <f t="shared" si="0"/>
        <v>0</v>
      </c>
    </row>
    <row r="49" spans="2:14" ht="18" customHeight="1" x14ac:dyDescent="0.3">
      <c r="B49" s="16">
        <f t="shared" si="1"/>
        <v>44</v>
      </c>
      <c r="C49" s="45"/>
      <c r="D49" s="2"/>
      <c r="E49" s="3"/>
      <c r="F49" s="3"/>
      <c r="G49" s="3"/>
      <c r="H49" s="3"/>
      <c r="I49" s="39" cm="1">
        <f t="array" ref="I49">_xlfn.SWITCH(E49,"IV","Junior","V","Junior", "VI","Junior","VII","Pre-Senior","VIII","Pre-Senior","IX","Pre-Senior","X","Senior","XI","Senior","XII","Senior",0)</f>
        <v>0</v>
      </c>
      <c r="J49" s="126"/>
      <c r="K49" s="126"/>
      <c r="L49" s="38"/>
      <c r="M49" s="3"/>
      <c r="N49" s="4">
        <f t="shared" si="0"/>
        <v>0</v>
      </c>
    </row>
    <row r="50" spans="2:14" ht="18" customHeight="1" x14ac:dyDescent="0.3">
      <c r="B50" s="16">
        <f t="shared" si="1"/>
        <v>45</v>
      </c>
      <c r="C50" s="45"/>
      <c r="D50" s="2"/>
      <c r="E50" s="3"/>
      <c r="F50" s="3"/>
      <c r="G50" s="3"/>
      <c r="H50" s="3"/>
      <c r="I50" s="39" cm="1">
        <f t="array" ref="I50">_xlfn.SWITCH(E50,"IV","Junior","V","Junior", "VI","Junior","VII","Pre-Senior","VIII","Pre-Senior","IX","Pre-Senior","X","Senior","XI","Senior","XII","Senior",0)</f>
        <v>0</v>
      </c>
      <c r="J50" s="126"/>
      <c r="K50" s="126"/>
      <c r="L50" s="38"/>
      <c r="M50" s="3"/>
      <c r="N50" s="4">
        <f t="shared" si="0"/>
        <v>0</v>
      </c>
    </row>
    <row r="51" spans="2:14" ht="18" customHeight="1" x14ac:dyDescent="0.3">
      <c r="B51" s="16">
        <f t="shared" si="1"/>
        <v>46</v>
      </c>
      <c r="C51" s="45"/>
      <c r="D51" s="2"/>
      <c r="E51" s="3"/>
      <c r="F51" s="3"/>
      <c r="G51" s="3"/>
      <c r="H51" s="3"/>
      <c r="I51" s="39" cm="1">
        <f t="array" ref="I51">_xlfn.SWITCH(E51,"IV","Junior","V","Junior", "VI","Junior","VII","Pre-Senior","VIII","Pre-Senior","IX","Pre-Senior","X","Senior","XI","Senior","XII","Senior",0)</f>
        <v>0</v>
      </c>
      <c r="J51" s="126"/>
      <c r="K51" s="126"/>
      <c r="L51" s="38"/>
      <c r="M51" s="3"/>
      <c r="N51" s="4">
        <f t="shared" si="0"/>
        <v>0</v>
      </c>
    </row>
    <row r="52" spans="2:14" ht="18" customHeight="1" x14ac:dyDescent="0.3">
      <c r="B52" s="16">
        <f t="shared" si="1"/>
        <v>47</v>
      </c>
      <c r="C52" s="45"/>
      <c r="D52" s="2"/>
      <c r="E52" s="3"/>
      <c r="F52" s="3"/>
      <c r="G52" s="3"/>
      <c r="H52" s="3"/>
      <c r="I52" s="39" cm="1">
        <f t="array" ref="I52">_xlfn.SWITCH(E52,"IV","Junior","V","Junior", "VI","Junior","VII","Pre-Senior","VIII","Pre-Senior","IX","Pre-Senior","X","Senior","XI","Senior","XII","Senior",0)</f>
        <v>0</v>
      </c>
      <c r="J52" s="126"/>
      <c r="K52" s="126"/>
      <c r="L52" s="38"/>
      <c r="M52" s="3"/>
      <c r="N52" s="4">
        <f t="shared" si="0"/>
        <v>0</v>
      </c>
    </row>
    <row r="53" spans="2:14" ht="18" customHeight="1" x14ac:dyDescent="0.3">
      <c r="B53" s="16">
        <f t="shared" si="1"/>
        <v>48</v>
      </c>
      <c r="C53" s="45"/>
      <c r="D53" s="2"/>
      <c r="E53" s="3"/>
      <c r="F53" s="3"/>
      <c r="G53" s="3"/>
      <c r="H53" s="3"/>
      <c r="I53" s="39" cm="1">
        <f t="array" ref="I53">_xlfn.SWITCH(E53,"IV","Junior","V","Junior", "VI","Junior","VII","Pre-Senior","VIII","Pre-Senior","IX","Pre-Senior","X","Senior","XI","Senior","XII","Senior",0)</f>
        <v>0</v>
      </c>
      <c r="J53" s="126"/>
      <c r="K53" s="126"/>
      <c r="L53" s="38"/>
      <c r="M53" s="3"/>
      <c r="N53" s="4">
        <f t="shared" si="0"/>
        <v>0</v>
      </c>
    </row>
    <row r="54" spans="2:14" ht="18" customHeight="1" x14ac:dyDescent="0.3">
      <c r="B54" s="16">
        <f t="shared" si="1"/>
        <v>49</v>
      </c>
      <c r="C54" s="45"/>
      <c r="D54" s="2"/>
      <c r="E54" s="3"/>
      <c r="F54" s="3"/>
      <c r="G54" s="3"/>
      <c r="H54" s="3"/>
      <c r="I54" s="39" cm="1">
        <f t="array" ref="I54">_xlfn.SWITCH(E54,"IV","Junior","V","Junior", "VI","Junior","VII","Pre-Senior","VIII","Pre-Senior","IX","Pre-Senior","X","Senior","XI","Senior","XII","Senior",0)</f>
        <v>0</v>
      </c>
      <c r="J54" s="126"/>
      <c r="K54" s="126"/>
      <c r="L54" s="38"/>
      <c r="M54" s="3"/>
      <c r="N54" s="4">
        <f t="shared" si="0"/>
        <v>0</v>
      </c>
    </row>
    <row r="55" spans="2:14" ht="18" customHeight="1" x14ac:dyDescent="0.3">
      <c r="B55" s="16">
        <f t="shared" si="1"/>
        <v>50</v>
      </c>
      <c r="C55" s="45"/>
      <c r="D55" s="2"/>
      <c r="E55" s="3"/>
      <c r="F55" s="3"/>
      <c r="G55" s="3"/>
      <c r="H55" s="3"/>
      <c r="I55" s="39" cm="1">
        <f t="array" ref="I55">_xlfn.SWITCH(E55,"IV","Junior","V","Junior", "VI","Junior","VII","Pre-Senior","VIII","Pre-Senior","IX","Pre-Senior","X","Senior","XI","Senior","XII","Senior",0)</f>
        <v>0</v>
      </c>
      <c r="J55" s="126"/>
      <c r="K55" s="126"/>
      <c r="L55" s="38"/>
      <c r="M55" s="3"/>
      <c r="N55" s="4">
        <f t="shared" si="0"/>
        <v>0</v>
      </c>
    </row>
    <row r="56" spans="2:14" ht="18" customHeight="1" x14ac:dyDescent="0.3">
      <c r="B56" s="16">
        <f t="shared" si="1"/>
        <v>51</v>
      </c>
      <c r="C56" s="45"/>
      <c r="D56" s="2"/>
      <c r="E56" s="3"/>
      <c r="F56" s="3"/>
      <c r="G56" s="3"/>
      <c r="H56" s="3"/>
      <c r="I56" s="39" cm="1">
        <f t="array" ref="I56">_xlfn.SWITCH(E56,"IV","Junior","V","Junior", "VI","Junior","VII","Pre-Senior","VIII","Pre-Senior","IX","Pre-Senior","X","Senior","XI","Senior","XII","Senior",0)</f>
        <v>0</v>
      </c>
      <c r="J56" s="126"/>
      <c r="K56" s="126"/>
      <c r="L56" s="38"/>
      <c r="M56" s="3"/>
      <c r="N56" s="4">
        <f t="shared" si="0"/>
        <v>0</v>
      </c>
    </row>
    <row r="57" spans="2:14" ht="18" customHeight="1" x14ac:dyDescent="0.3">
      <c r="B57" s="16">
        <f t="shared" si="1"/>
        <v>52</v>
      </c>
      <c r="C57" s="45"/>
      <c r="D57" s="2"/>
      <c r="E57" s="3"/>
      <c r="F57" s="3"/>
      <c r="G57" s="3"/>
      <c r="H57" s="3"/>
      <c r="I57" s="39" cm="1">
        <f t="array" ref="I57">_xlfn.SWITCH(E57,"IV","Junior","V","Junior", "VI","Junior","VII","Pre-Senior","VIII","Pre-Senior","IX","Pre-Senior","X","Senior","XI","Senior","XII","Senior",0)</f>
        <v>0</v>
      </c>
      <c r="J57" s="126"/>
      <c r="K57" s="126"/>
      <c r="L57" s="38"/>
      <c r="M57" s="3"/>
      <c r="N57" s="4">
        <f t="shared" si="0"/>
        <v>0</v>
      </c>
    </row>
    <row r="58" spans="2:14" ht="18" customHeight="1" x14ac:dyDescent="0.3">
      <c r="B58" s="16">
        <f t="shared" si="1"/>
        <v>53</v>
      </c>
      <c r="C58" s="45"/>
      <c r="D58" s="2"/>
      <c r="E58" s="3"/>
      <c r="F58" s="3"/>
      <c r="G58" s="3"/>
      <c r="H58" s="3"/>
      <c r="I58" s="39" cm="1">
        <f t="array" ref="I58">_xlfn.SWITCH(E58,"IV","Junior","V","Junior", "VI","Junior","VII","Pre-Senior","VIII","Pre-Senior","IX","Pre-Senior","X","Senior","XI","Senior","XII","Senior",0)</f>
        <v>0</v>
      </c>
      <c r="J58" s="126"/>
      <c r="K58" s="126"/>
      <c r="L58" s="38"/>
      <c r="M58" s="3"/>
      <c r="N58" s="4">
        <f t="shared" si="0"/>
        <v>0</v>
      </c>
    </row>
    <row r="59" spans="2:14" ht="18" customHeight="1" x14ac:dyDescent="0.3">
      <c r="B59" s="16">
        <f t="shared" si="1"/>
        <v>54</v>
      </c>
      <c r="C59" s="45"/>
      <c r="D59" s="2"/>
      <c r="E59" s="3"/>
      <c r="F59" s="3"/>
      <c r="G59" s="3"/>
      <c r="H59" s="3"/>
      <c r="I59" s="39" cm="1">
        <f t="array" ref="I59">_xlfn.SWITCH(E59,"IV","Junior","V","Junior", "VI","Junior","VII","Pre-Senior","VIII","Pre-Senior","IX","Pre-Senior","X","Senior","XI","Senior","XII","Senior",0)</f>
        <v>0</v>
      </c>
      <c r="J59" s="126"/>
      <c r="K59" s="126"/>
      <c r="L59" s="38"/>
      <c r="M59" s="3"/>
      <c r="N59" s="4">
        <f t="shared" si="0"/>
        <v>0</v>
      </c>
    </row>
    <row r="60" spans="2:14" ht="18" customHeight="1" x14ac:dyDescent="0.3">
      <c r="B60" s="16">
        <f t="shared" si="1"/>
        <v>55</v>
      </c>
      <c r="C60" s="45"/>
      <c r="D60" s="2"/>
      <c r="E60" s="3"/>
      <c r="F60" s="3"/>
      <c r="G60" s="3"/>
      <c r="H60" s="3"/>
      <c r="I60" s="39" cm="1">
        <f t="array" ref="I60">_xlfn.SWITCH(E60,"IV","Junior","V","Junior", "VI","Junior","VII","Pre-Senior","VIII","Pre-Senior","IX","Pre-Senior","X","Senior","XI","Senior","XII","Senior",0)</f>
        <v>0</v>
      </c>
      <c r="J60" s="126"/>
      <c r="K60" s="126"/>
      <c r="L60" s="38"/>
      <c r="M60" s="3"/>
      <c r="N60" s="4">
        <f t="shared" si="0"/>
        <v>0</v>
      </c>
    </row>
    <row r="61" spans="2:14" ht="18" customHeight="1" x14ac:dyDescent="0.3">
      <c r="B61" s="16">
        <f t="shared" si="1"/>
        <v>56</v>
      </c>
      <c r="C61" s="45"/>
      <c r="D61" s="2"/>
      <c r="E61" s="3"/>
      <c r="F61" s="3"/>
      <c r="G61" s="3"/>
      <c r="H61" s="3"/>
      <c r="I61" s="39" cm="1">
        <f t="array" ref="I61">_xlfn.SWITCH(E61,"IV","Junior","V","Junior", "VI","Junior","VII","Pre-Senior","VIII","Pre-Senior","IX","Pre-Senior","X","Senior","XI","Senior","XII","Senior",0)</f>
        <v>0</v>
      </c>
      <c r="J61" s="126"/>
      <c r="K61" s="126"/>
      <c r="L61" s="38"/>
      <c r="M61" s="3"/>
      <c r="N61" s="4">
        <f t="shared" si="0"/>
        <v>0</v>
      </c>
    </row>
    <row r="62" spans="2:14" ht="18" customHeight="1" x14ac:dyDescent="0.3">
      <c r="B62" s="16">
        <f t="shared" si="1"/>
        <v>57</v>
      </c>
      <c r="C62" s="45"/>
      <c r="D62" s="2"/>
      <c r="E62" s="3"/>
      <c r="F62" s="3"/>
      <c r="G62" s="3"/>
      <c r="H62" s="3"/>
      <c r="I62" s="39" cm="1">
        <f t="array" ref="I62">_xlfn.SWITCH(E62,"IV","Junior","V","Junior", "VI","Junior","VII","Pre-Senior","VIII","Pre-Senior","IX","Pre-Senior","X","Senior","XI","Senior","XII","Senior",0)</f>
        <v>0</v>
      </c>
      <c r="J62" s="126"/>
      <c r="K62" s="126"/>
      <c r="L62" s="38"/>
      <c r="M62" s="3"/>
      <c r="N62" s="4">
        <f t="shared" si="0"/>
        <v>0</v>
      </c>
    </row>
    <row r="63" spans="2:14" ht="18" customHeight="1" x14ac:dyDescent="0.3">
      <c r="B63" s="16">
        <f t="shared" si="1"/>
        <v>58</v>
      </c>
      <c r="C63" s="45"/>
      <c r="D63" s="2"/>
      <c r="E63" s="3"/>
      <c r="F63" s="3"/>
      <c r="G63" s="3"/>
      <c r="H63" s="3"/>
      <c r="I63" s="39" cm="1">
        <f t="array" ref="I63">_xlfn.SWITCH(E63,"IV","Junior","V","Junior", "VI","Junior","VII","Pre-Senior","VIII","Pre-Senior","IX","Pre-Senior","X","Senior","XI","Senior","XII","Senior",0)</f>
        <v>0</v>
      </c>
      <c r="J63" s="126"/>
      <c r="K63" s="126"/>
      <c r="L63" s="38"/>
      <c r="M63" s="3"/>
      <c r="N63" s="4">
        <f t="shared" si="0"/>
        <v>0</v>
      </c>
    </row>
    <row r="64" spans="2:14" ht="18" customHeight="1" x14ac:dyDescent="0.3">
      <c r="B64" s="16">
        <f t="shared" si="1"/>
        <v>59</v>
      </c>
      <c r="C64" s="45"/>
      <c r="D64" s="2"/>
      <c r="E64" s="3"/>
      <c r="F64" s="3"/>
      <c r="G64" s="3"/>
      <c r="H64" s="3"/>
      <c r="I64" s="39" cm="1">
        <f t="array" ref="I64">_xlfn.SWITCH(E64,"IV","Junior","V","Junior", "VI","Junior","VII","Pre-Senior","VIII","Pre-Senior","IX","Pre-Senior","X","Senior","XI","Senior","XII","Senior",0)</f>
        <v>0</v>
      </c>
      <c r="J64" s="126"/>
      <c r="K64" s="126"/>
      <c r="L64" s="38"/>
      <c r="M64" s="3"/>
      <c r="N64" s="4">
        <f t="shared" si="0"/>
        <v>0</v>
      </c>
    </row>
    <row r="65" spans="2:14" ht="18" customHeight="1" x14ac:dyDescent="0.3">
      <c r="B65" s="16">
        <f t="shared" si="1"/>
        <v>60</v>
      </c>
      <c r="C65" s="45"/>
      <c r="D65" s="2"/>
      <c r="E65" s="3"/>
      <c r="F65" s="3"/>
      <c r="G65" s="3"/>
      <c r="H65" s="3"/>
      <c r="I65" s="39" cm="1">
        <f t="array" ref="I65">_xlfn.SWITCH(E65,"IV","Junior","V","Junior", "VI","Junior","VII","Pre-Senior","VIII","Pre-Senior","IX","Pre-Senior","X","Senior","XI","Senior","XII","Senior",0)</f>
        <v>0</v>
      </c>
      <c r="J65" s="126"/>
      <c r="K65" s="126"/>
      <c r="L65" s="38"/>
      <c r="M65" s="3"/>
      <c r="N65" s="4">
        <f t="shared" si="0"/>
        <v>0</v>
      </c>
    </row>
    <row r="66" spans="2:14" ht="18" customHeight="1" x14ac:dyDescent="0.3">
      <c r="B66" s="16">
        <f t="shared" si="1"/>
        <v>61</v>
      </c>
      <c r="C66" s="45"/>
      <c r="D66" s="2"/>
      <c r="E66" s="3"/>
      <c r="F66" s="3"/>
      <c r="G66" s="3"/>
      <c r="H66" s="3"/>
      <c r="I66" s="39" cm="1">
        <f t="array" ref="I66">_xlfn.SWITCH(E66,"IV","Junior","V","Junior", "VI","Junior","VII","Pre-Senior","VIII","Pre-Senior","IX","Pre-Senior","X","Senior","XI","Senior","XII","Senior",0)</f>
        <v>0</v>
      </c>
      <c r="J66" s="126"/>
      <c r="K66" s="126"/>
      <c r="L66" s="38"/>
      <c r="M66" s="3"/>
      <c r="N66" s="4">
        <f t="shared" si="0"/>
        <v>0</v>
      </c>
    </row>
    <row r="67" spans="2:14" ht="18" customHeight="1" x14ac:dyDescent="0.3">
      <c r="B67" s="16">
        <f t="shared" si="1"/>
        <v>62</v>
      </c>
      <c r="C67" s="45"/>
      <c r="D67" s="2"/>
      <c r="E67" s="3"/>
      <c r="F67" s="3"/>
      <c r="G67" s="3"/>
      <c r="H67" s="3"/>
      <c r="I67" s="39" cm="1">
        <f t="array" ref="I67">_xlfn.SWITCH(E67,"IV","Junior","V","Junior", "VI","Junior","VII","Pre-Senior","VIII","Pre-Senior","IX","Pre-Senior","X","Senior","XI","Senior","XII","Senior",0)</f>
        <v>0</v>
      </c>
      <c r="J67" s="126"/>
      <c r="K67" s="126"/>
      <c r="L67" s="38"/>
      <c r="M67" s="3"/>
      <c r="N67" s="4">
        <f t="shared" si="0"/>
        <v>0</v>
      </c>
    </row>
    <row r="68" spans="2:14" ht="18" customHeight="1" x14ac:dyDescent="0.3">
      <c r="B68" s="16">
        <f t="shared" si="1"/>
        <v>63</v>
      </c>
      <c r="C68" s="45"/>
      <c r="D68" s="2"/>
      <c r="E68" s="3"/>
      <c r="F68" s="3"/>
      <c r="G68" s="3"/>
      <c r="H68" s="3"/>
      <c r="I68" s="39" cm="1">
        <f t="array" ref="I68">_xlfn.SWITCH(E68,"IV","Junior","V","Junior", "VI","Junior","VII","Pre-Senior","VIII","Pre-Senior","IX","Pre-Senior","X","Senior","XI","Senior","XII","Senior",0)</f>
        <v>0</v>
      </c>
      <c r="J68" s="126"/>
      <c r="K68" s="126"/>
      <c r="L68" s="38"/>
      <c r="M68" s="3"/>
      <c r="N68" s="4">
        <f t="shared" si="0"/>
        <v>0</v>
      </c>
    </row>
    <row r="69" spans="2:14" ht="18" customHeight="1" x14ac:dyDescent="0.3">
      <c r="B69" s="16">
        <f t="shared" si="1"/>
        <v>64</v>
      </c>
      <c r="C69" s="45"/>
      <c r="D69" s="2"/>
      <c r="E69" s="3"/>
      <c r="F69" s="3"/>
      <c r="G69" s="3"/>
      <c r="H69" s="3"/>
      <c r="I69" s="39" cm="1">
        <f t="array" ref="I69">_xlfn.SWITCH(E69,"IV","Junior","V","Junior", "VI","Junior","VII","Pre-Senior","VIII","Pre-Senior","IX","Pre-Senior","X","Senior","XI","Senior","XII","Senior",0)</f>
        <v>0</v>
      </c>
      <c r="J69" s="126"/>
      <c r="K69" s="126"/>
      <c r="L69" s="38"/>
      <c r="M69" s="3"/>
      <c r="N69" s="4">
        <f t="shared" si="0"/>
        <v>0</v>
      </c>
    </row>
    <row r="70" spans="2:14" ht="18" customHeight="1" x14ac:dyDescent="0.3">
      <c r="B70" s="16">
        <f t="shared" si="1"/>
        <v>65</v>
      </c>
      <c r="C70" s="45"/>
      <c r="D70" s="2"/>
      <c r="E70" s="3"/>
      <c r="F70" s="3"/>
      <c r="G70" s="3"/>
      <c r="H70" s="3"/>
      <c r="I70" s="39" cm="1">
        <f t="array" ref="I70">_xlfn.SWITCH(E70,"IV","Junior","V","Junior", "VI","Junior","VII","Pre-Senior","VIII","Pre-Senior","IX","Pre-Senior","X","Senior","XI","Senior","XII","Senior",0)</f>
        <v>0</v>
      </c>
      <c r="J70" s="126"/>
      <c r="K70" s="126"/>
      <c r="L70" s="38"/>
      <c r="M70" s="3"/>
      <c r="N70" s="4">
        <f t="shared" si="0"/>
        <v>0</v>
      </c>
    </row>
    <row r="71" spans="2:14" ht="18" customHeight="1" x14ac:dyDescent="0.3">
      <c r="B71" s="16">
        <f t="shared" si="1"/>
        <v>66</v>
      </c>
      <c r="C71" s="45"/>
      <c r="D71" s="2"/>
      <c r="E71" s="3"/>
      <c r="F71" s="3"/>
      <c r="G71" s="3"/>
      <c r="H71" s="3"/>
      <c r="I71" s="39" cm="1">
        <f t="array" ref="I71">_xlfn.SWITCH(E71,"IV","Junior","V","Junior", "VI","Junior","VII","Pre-Senior","VIII","Pre-Senior","IX","Pre-Senior","X","Senior","XI","Senior","XII","Senior",0)</f>
        <v>0</v>
      </c>
      <c r="J71" s="126"/>
      <c r="K71" s="126"/>
      <c r="L71" s="38"/>
      <c r="M71" s="3"/>
      <c r="N71" s="4">
        <f t="shared" ref="N71:N134" si="2">IF(M71="Printed book",230,IF(M71="E-book",155,0))</f>
        <v>0</v>
      </c>
    </row>
    <row r="72" spans="2:14" ht="18" customHeight="1" x14ac:dyDescent="0.3">
      <c r="B72" s="16">
        <f t="shared" ref="B72:B135" si="3">B71+1</f>
        <v>67</v>
      </c>
      <c r="C72" s="45"/>
      <c r="D72" s="2"/>
      <c r="E72" s="3"/>
      <c r="F72" s="3"/>
      <c r="G72" s="3"/>
      <c r="H72" s="3"/>
      <c r="I72" s="39" cm="1">
        <f t="array" ref="I72">_xlfn.SWITCH(E72,"IV","Junior","V","Junior", "VI","Junior","VII","Pre-Senior","VIII","Pre-Senior","IX","Pre-Senior","X","Senior","XI","Senior","XII","Senior",0)</f>
        <v>0</v>
      </c>
      <c r="J72" s="126"/>
      <c r="K72" s="126"/>
      <c r="L72" s="38"/>
      <c r="M72" s="3"/>
      <c r="N72" s="4">
        <f t="shared" si="2"/>
        <v>0</v>
      </c>
    </row>
    <row r="73" spans="2:14" ht="18" customHeight="1" x14ac:dyDescent="0.3">
      <c r="B73" s="16">
        <f t="shared" si="3"/>
        <v>68</v>
      </c>
      <c r="C73" s="45"/>
      <c r="D73" s="2"/>
      <c r="E73" s="3"/>
      <c r="F73" s="3"/>
      <c r="G73" s="3"/>
      <c r="H73" s="3"/>
      <c r="I73" s="39" cm="1">
        <f t="array" ref="I73">_xlfn.SWITCH(E73,"IV","Junior","V","Junior", "VI","Junior","VII","Pre-Senior","VIII","Pre-Senior","IX","Pre-Senior","X","Senior","XI","Senior","XII","Senior",0)</f>
        <v>0</v>
      </c>
      <c r="J73" s="126"/>
      <c r="K73" s="126"/>
      <c r="L73" s="38"/>
      <c r="M73" s="3"/>
      <c r="N73" s="4">
        <f t="shared" si="2"/>
        <v>0</v>
      </c>
    </row>
    <row r="74" spans="2:14" ht="18" customHeight="1" x14ac:dyDescent="0.3">
      <c r="B74" s="16">
        <f t="shared" si="3"/>
        <v>69</v>
      </c>
      <c r="C74" s="45"/>
      <c r="D74" s="2"/>
      <c r="E74" s="3"/>
      <c r="F74" s="3"/>
      <c r="G74" s="3"/>
      <c r="H74" s="3"/>
      <c r="I74" s="39" cm="1">
        <f t="array" ref="I74">_xlfn.SWITCH(E74,"IV","Junior","V","Junior", "VI","Junior","VII","Pre-Senior","VIII","Pre-Senior","IX","Pre-Senior","X","Senior","XI","Senior","XII","Senior",0)</f>
        <v>0</v>
      </c>
      <c r="J74" s="126"/>
      <c r="K74" s="126"/>
      <c r="L74" s="38"/>
      <c r="M74" s="3"/>
      <c r="N74" s="4">
        <f t="shared" si="2"/>
        <v>0</v>
      </c>
    </row>
    <row r="75" spans="2:14" ht="18" customHeight="1" x14ac:dyDescent="0.3">
      <c r="B75" s="16">
        <f t="shared" si="3"/>
        <v>70</v>
      </c>
      <c r="C75" s="45"/>
      <c r="D75" s="2"/>
      <c r="E75" s="3"/>
      <c r="F75" s="3"/>
      <c r="G75" s="3"/>
      <c r="H75" s="3"/>
      <c r="I75" s="39" cm="1">
        <f t="array" ref="I75">_xlfn.SWITCH(E75,"IV","Junior","V","Junior", "VI","Junior","VII","Pre-Senior","VIII","Pre-Senior","IX","Pre-Senior","X","Senior","XI","Senior","XII","Senior",0)</f>
        <v>0</v>
      </c>
      <c r="J75" s="126"/>
      <c r="K75" s="126"/>
      <c r="L75" s="38"/>
      <c r="M75" s="3"/>
      <c r="N75" s="4">
        <f t="shared" si="2"/>
        <v>0</v>
      </c>
    </row>
    <row r="76" spans="2:14" ht="18" customHeight="1" x14ac:dyDescent="0.3">
      <c r="B76" s="16">
        <f t="shared" si="3"/>
        <v>71</v>
      </c>
      <c r="C76" s="45"/>
      <c r="D76" s="2"/>
      <c r="E76" s="3"/>
      <c r="F76" s="3"/>
      <c r="G76" s="3"/>
      <c r="H76" s="3"/>
      <c r="I76" s="39" cm="1">
        <f t="array" ref="I76">_xlfn.SWITCH(E76,"IV","Junior","V","Junior", "VI","Junior","VII","Pre-Senior","VIII","Pre-Senior","IX","Pre-Senior","X","Senior","XI","Senior","XII","Senior",0)</f>
        <v>0</v>
      </c>
      <c r="J76" s="126"/>
      <c r="K76" s="126"/>
      <c r="L76" s="38"/>
      <c r="M76" s="3"/>
      <c r="N76" s="4">
        <f t="shared" si="2"/>
        <v>0</v>
      </c>
    </row>
    <row r="77" spans="2:14" ht="18" customHeight="1" x14ac:dyDescent="0.3">
      <c r="B77" s="16">
        <f t="shared" si="3"/>
        <v>72</v>
      </c>
      <c r="C77" s="45"/>
      <c r="D77" s="2"/>
      <c r="E77" s="3"/>
      <c r="F77" s="3"/>
      <c r="G77" s="3"/>
      <c r="H77" s="3"/>
      <c r="I77" s="39" cm="1">
        <f t="array" ref="I77">_xlfn.SWITCH(E77,"IV","Junior","V","Junior", "VI","Junior","VII","Pre-Senior","VIII","Pre-Senior","IX","Pre-Senior","X","Senior","XI","Senior","XII","Senior",0)</f>
        <v>0</v>
      </c>
      <c r="J77" s="126"/>
      <c r="K77" s="126"/>
      <c r="L77" s="38"/>
      <c r="M77" s="3"/>
      <c r="N77" s="4">
        <f t="shared" si="2"/>
        <v>0</v>
      </c>
    </row>
    <row r="78" spans="2:14" ht="18" customHeight="1" x14ac:dyDescent="0.3">
      <c r="B78" s="16">
        <f t="shared" si="3"/>
        <v>73</v>
      </c>
      <c r="C78" s="45"/>
      <c r="D78" s="2"/>
      <c r="E78" s="3"/>
      <c r="F78" s="3"/>
      <c r="G78" s="3"/>
      <c r="H78" s="3"/>
      <c r="I78" s="39" cm="1">
        <f t="array" ref="I78">_xlfn.SWITCH(E78,"IV","Junior","V","Junior", "VI","Junior","VII","Pre-Senior","VIII","Pre-Senior","IX","Pre-Senior","X","Senior","XI","Senior","XII","Senior",0)</f>
        <v>0</v>
      </c>
      <c r="J78" s="126"/>
      <c r="K78" s="126"/>
      <c r="L78" s="38"/>
      <c r="M78" s="3"/>
      <c r="N78" s="4">
        <f t="shared" si="2"/>
        <v>0</v>
      </c>
    </row>
    <row r="79" spans="2:14" ht="18" customHeight="1" x14ac:dyDescent="0.3">
      <c r="B79" s="16">
        <f t="shared" si="3"/>
        <v>74</v>
      </c>
      <c r="C79" s="45"/>
      <c r="D79" s="2"/>
      <c r="E79" s="3"/>
      <c r="F79" s="3"/>
      <c r="G79" s="3"/>
      <c r="H79" s="3"/>
      <c r="I79" s="39" cm="1">
        <f t="array" ref="I79">_xlfn.SWITCH(E79,"IV","Junior","V","Junior", "VI","Junior","VII","Pre-Senior","VIII","Pre-Senior","IX","Pre-Senior","X","Senior","XI","Senior","XII","Senior",0)</f>
        <v>0</v>
      </c>
      <c r="J79" s="126"/>
      <c r="K79" s="126"/>
      <c r="L79" s="38"/>
      <c r="M79" s="3"/>
      <c r="N79" s="4">
        <f t="shared" si="2"/>
        <v>0</v>
      </c>
    </row>
    <row r="80" spans="2:14" ht="18" customHeight="1" x14ac:dyDescent="0.3">
      <c r="B80" s="16">
        <f t="shared" si="3"/>
        <v>75</v>
      </c>
      <c r="C80" s="45"/>
      <c r="D80" s="2"/>
      <c r="E80" s="3"/>
      <c r="F80" s="3"/>
      <c r="G80" s="3"/>
      <c r="H80" s="3"/>
      <c r="I80" s="39" cm="1">
        <f t="array" ref="I80">_xlfn.SWITCH(E80,"IV","Junior","V","Junior", "VI","Junior","VII","Pre-Senior","VIII","Pre-Senior","IX","Pre-Senior","X","Senior","XI","Senior","XII","Senior",0)</f>
        <v>0</v>
      </c>
      <c r="J80" s="126"/>
      <c r="K80" s="126"/>
      <c r="L80" s="38"/>
      <c r="M80" s="3"/>
      <c r="N80" s="4">
        <f t="shared" si="2"/>
        <v>0</v>
      </c>
    </row>
    <row r="81" spans="2:14" ht="18" customHeight="1" x14ac:dyDescent="0.3">
      <c r="B81" s="16">
        <f t="shared" si="3"/>
        <v>76</v>
      </c>
      <c r="C81" s="45"/>
      <c r="D81" s="2"/>
      <c r="E81" s="3"/>
      <c r="F81" s="3"/>
      <c r="G81" s="3"/>
      <c r="H81" s="3"/>
      <c r="I81" s="39" cm="1">
        <f t="array" ref="I81">_xlfn.SWITCH(E81,"IV","Junior","V","Junior", "VI","Junior","VII","Pre-Senior","VIII","Pre-Senior","IX","Pre-Senior","X","Senior","XI","Senior","XII","Senior",0)</f>
        <v>0</v>
      </c>
      <c r="J81" s="126"/>
      <c r="K81" s="126"/>
      <c r="L81" s="38"/>
      <c r="M81" s="3"/>
      <c r="N81" s="4">
        <f t="shared" si="2"/>
        <v>0</v>
      </c>
    </row>
    <row r="82" spans="2:14" ht="18" customHeight="1" x14ac:dyDescent="0.3">
      <c r="B82" s="16">
        <f t="shared" si="3"/>
        <v>77</v>
      </c>
      <c r="C82" s="45"/>
      <c r="D82" s="2"/>
      <c r="E82" s="3"/>
      <c r="F82" s="3"/>
      <c r="G82" s="3"/>
      <c r="H82" s="3"/>
      <c r="I82" s="39" cm="1">
        <f t="array" ref="I82">_xlfn.SWITCH(E82,"IV","Junior","V","Junior", "VI","Junior","VII","Pre-Senior","VIII","Pre-Senior","IX","Pre-Senior","X","Senior","XI","Senior","XII","Senior",0)</f>
        <v>0</v>
      </c>
      <c r="J82" s="126"/>
      <c r="K82" s="126"/>
      <c r="L82" s="38"/>
      <c r="M82" s="3"/>
      <c r="N82" s="4">
        <f t="shared" si="2"/>
        <v>0</v>
      </c>
    </row>
    <row r="83" spans="2:14" ht="18" customHeight="1" x14ac:dyDescent="0.3">
      <c r="B83" s="16">
        <f t="shared" si="3"/>
        <v>78</v>
      </c>
      <c r="C83" s="45"/>
      <c r="D83" s="2"/>
      <c r="E83" s="3"/>
      <c r="F83" s="3"/>
      <c r="G83" s="3"/>
      <c r="H83" s="3"/>
      <c r="I83" s="39" cm="1">
        <f t="array" ref="I83">_xlfn.SWITCH(E83,"IV","Junior","V","Junior", "VI","Junior","VII","Pre-Senior","VIII","Pre-Senior","IX","Pre-Senior","X","Senior","XI","Senior","XII","Senior",0)</f>
        <v>0</v>
      </c>
      <c r="J83" s="126"/>
      <c r="K83" s="126"/>
      <c r="L83" s="38"/>
      <c r="M83" s="3"/>
      <c r="N83" s="4">
        <f t="shared" si="2"/>
        <v>0</v>
      </c>
    </row>
    <row r="84" spans="2:14" ht="18" customHeight="1" x14ac:dyDescent="0.3">
      <c r="B84" s="16">
        <f t="shared" si="3"/>
        <v>79</v>
      </c>
      <c r="C84" s="45"/>
      <c r="D84" s="2"/>
      <c r="E84" s="3"/>
      <c r="F84" s="3"/>
      <c r="G84" s="3"/>
      <c r="H84" s="3"/>
      <c r="I84" s="39" cm="1">
        <f t="array" ref="I84">_xlfn.SWITCH(E84,"IV","Junior","V","Junior", "VI","Junior","VII","Pre-Senior","VIII","Pre-Senior","IX","Pre-Senior","X","Senior","XI","Senior","XII","Senior",0)</f>
        <v>0</v>
      </c>
      <c r="J84" s="126"/>
      <c r="K84" s="126"/>
      <c r="L84" s="38"/>
      <c r="M84" s="3"/>
      <c r="N84" s="4">
        <f t="shared" si="2"/>
        <v>0</v>
      </c>
    </row>
    <row r="85" spans="2:14" ht="18" customHeight="1" x14ac:dyDescent="0.3">
      <c r="B85" s="16">
        <f t="shared" si="3"/>
        <v>80</v>
      </c>
      <c r="C85" s="45"/>
      <c r="D85" s="2"/>
      <c r="E85" s="3"/>
      <c r="F85" s="3"/>
      <c r="G85" s="3"/>
      <c r="H85" s="3"/>
      <c r="I85" s="39" cm="1">
        <f t="array" ref="I85">_xlfn.SWITCH(E85,"IV","Junior","V","Junior", "VI","Junior","VII","Pre-Senior","VIII","Pre-Senior","IX","Pre-Senior","X","Senior","XI","Senior","XII","Senior",0)</f>
        <v>0</v>
      </c>
      <c r="J85" s="126"/>
      <c r="K85" s="126"/>
      <c r="L85" s="38"/>
      <c r="M85" s="3"/>
      <c r="N85" s="4">
        <f t="shared" si="2"/>
        <v>0</v>
      </c>
    </row>
    <row r="86" spans="2:14" ht="18" customHeight="1" x14ac:dyDescent="0.3">
      <c r="B86" s="16">
        <f t="shared" si="3"/>
        <v>81</v>
      </c>
      <c r="C86" s="45"/>
      <c r="D86" s="2"/>
      <c r="E86" s="3"/>
      <c r="F86" s="3"/>
      <c r="G86" s="3"/>
      <c r="H86" s="3"/>
      <c r="I86" s="39" cm="1">
        <f t="array" ref="I86">_xlfn.SWITCH(E86,"IV","Junior","V","Junior", "VI","Junior","VII","Pre-Senior","VIII","Pre-Senior","IX","Pre-Senior","X","Senior","XI","Senior","XII","Senior",0)</f>
        <v>0</v>
      </c>
      <c r="J86" s="126"/>
      <c r="K86" s="126"/>
      <c r="L86" s="38"/>
      <c r="M86" s="3"/>
      <c r="N86" s="4">
        <f t="shared" si="2"/>
        <v>0</v>
      </c>
    </row>
    <row r="87" spans="2:14" ht="18" customHeight="1" x14ac:dyDescent="0.3">
      <c r="B87" s="16">
        <f t="shared" si="3"/>
        <v>82</v>
      </c>
      <c r="C87" s="45"/>
      <c r="D87" s="2"/>
      <c r="E87" s="3"/>
      <c r="F87" s="3"/>
      <c r="G87" s="3"/>
      <c r="H87" s="3"/>
      <c r="I87" s="39" cm="1">
        <f t="array" ref="I87">_xlfn.SWITCH(E87,"IV","Junior","V","Junior", "VI","Junior","VII","Pre-Senior","VIII","Pre-Senior","IX","Pre-Senior","X","Senior","XI","Senior","XII","Senior",0)</f>
        <v>0</v>
      </c>
      <c r="J87" s="126"/>
      <c r="K87" s="126"/>
      <c r="L87" s="38"/>
      <c r="M87" s="3"/>
      <c r="N87" s="4">
        <f t="shared" si="2"/>
        <v>0</v>
      </c>
    </row>
    <row r="88" spans="2:14" ht="18" customHeight="1" x14ac:dyDescent="0.3">
      <c r="B88" s="16">
        <f t="shared" si="3"/>
        <v>83</v>
      </c>
      <c r="C88" s="45"/>
      <c r="D88" s="2"/>
      <c r="E88" s="3"/>
      <c r="F88" s="3"/>
      <c r="G88" s="3"/>
      <c r="H88" s="3"/>
      <c r="I88" s="39" cm="1">
        <f t="array" ref="I88">_xlfn.SWITCH(E88,"IV","Junior","V","Junior", "VI","Junior","VII","Pre-Senior","VIII","Pre-Senior","IX","Pre-Senior","X","Senior","XI","Senior","XII","Senior",0)</f>
        <v>0</v>
      </c>
      <c r="J88" s="126"/>
      <c r="K88" s="126"/>
      <c r="L88" s="38"/>
      <c r="M88" s="3"/>
      <c r="N88" s="4">
        <f t="shared" si="2"/>
        <v>0</v>
      </c>
    </row>
    <row r="89" spans="2:14" ht="18" customHeight="1" x14ac:dyDescent="0.3">
      <c r="B89" s="16">
        <f t="shared" si="3"/>
        <v>84</v>
      </c>
      <c r="C89" s="45"/>
      <c r="D89" s="2"/>
      <c r="E89" s="3"/>
      <c r="F89" s="3"/>
      <c r="G89" s="3"/>
      <c r="H89" s="3"/>
      <c r="I89" s="39" cm="1">
        <f t="array" ref="I89">_xlfn.SWITCH(E89,"IV","Junior","V","Junior", "VI","Junior","VII","Pre-Senior","VIII","Pre-Senior","IX","Pre-Senior","X","Senior","XI","Senior","XII","Senior",0)</f>
        <v>0</v>
      </c>
      <c r="J89" s="126"/>
      <c r="K89" s="126"/>
      <c r="L89" s="38"/>
      <c r="M89" s="3"/>
      <c r="N89" s="4">
        <f t="shared" si="2"/>
        <v>0</v>
      </c>
    </row>
    <row r="90" spans="2:14" ht="18" customHeight="1" x14ac:dyDescent="0.3">
      <c r="B90" s="16">
        <f t="shared" si="3"/>
        <v>85</v>
      </c>
      <c r="C90" s="45"/>
      <c r="D90" s="2"/>
      <c r="E90" s="3"/>
      <c r="F90" s="3"/>
      <c r="G90" s="3"/>
      <c r="H90" s="3"/>
      <c r="I90" s="39" cm="1">
        <f t="array" ref="I90">_xlfn.SWITCH(E90,"IV","Junior","V","Junior", "VI","Junior","VII","Pre-Senior","VIII","Pre-Senior","IX","Pre-Senior","X","Senior","XI","Senior","XII","Senior",0)</f>
        <v>0</v>
      </c>
      <c r="J90" s="126"/>
      <c r="K90" s="126"/>
      <c r="L90" s="38"/>
      <c r="M90" s="3"/>
      <c r="N90" s="4">
        <f t="shared" si="2"/>
        <v>0</v>
      </c>
    </row>
    <row r="91" spans="2:14" ht="18" customHeight="1" x14ac:dyDescent="0.3">
      <c r="B91" s="16">
        <f t="shared" si="3"/>
        <v>86</v>
      </c>
      <c r="C91" s="45"/>
      <c r="D91" s="2"/>
      <c r="E91" s="3"/>
      <c r="F91" s="3"/>
      <c r="G91" s="3"/>
      <c r="H91" s="3"/>
      <c r="I91" s="39" cm="1">
        <f t="array" ref="I91">_xlfn.SWITCH(E91,"IV","Junior","V","Junior", "VI","Junior","VII","Pre-Senior","VIII","Pre-Senior","IX","Pre-Senior","X","Senior","XI","Senior","XII","Senior",0)</f>
        <v>0</v>
      </c>
      <c r="J91" s="126"/>
      <c r="K91" s="126"/>
      <c r="L91" s="38"/>
      <c r="M91" s="3"/>
      <c r="N91" s="4">
        <f t="shared" si="2"/>
        <v>0</v>
      </c>
    </row>
    <row r="92" spans="2:14" ht="18" customHeight="1" x14ac:dyDescent="0.3">
      <c r="B92" s="16">
        <f t="shared" si="3"/>
        <v>87</v>
      </c>
      <c r="C92" s="45"/>
      <c r="D92" s="2"/>
      <c r="E92" s="3"/>
      <c r="F92" s="3"/>
      <c r="G92" s="3"/>
      <c r="H92" s="3"/>
      <c r="I92" s="39" cm="1">
        <f t="array" ref="I92">_xlfn.SWITCH(E92,"IV","Junior","V","Junior", "VI","Junior","VII","Pre-Senior","VIII","Pre-Senior","IX","Pre-Senior","X","Senior","XI","Senior","XII","Senior",0)</f>
        <v>0</v>
      </c>
      <c r="J92" s="126"/>
      <c r="K92" s="126"/>
      <c r="L92" s="38"/>
      <c r="M92" s="3"/>
      <c r="N92" s="4">
        <f t="shared" si="2"/>
        <v>0</v>
      </c>
    </row>
    <row r="93" spans="2:14" ht="18" customHeight="1" x14ac:dyDescent="0.3">
      <c r="B93" s="16">
        <f t="shared" si="3"/>
        <v>88</v>
      </c>
      <c r="C93" s="45"/>
      <c r="D93" s="2"/>
      <c r="E93" s="3"/>
      <c r="F93" s="3"/>
      <c r="G93" s="3"/>
      <c r="H93" s="3"/>
      <c r="I93" s="39" cm="1">
        <f t="array" ref="I93">_xlfn.SWITCH(E93,"IV","Junior","V","Junior", "VI","Junior","VII","Pre-Senior","VIII","Pre-Senior","IX","Pre-Senior","X","Senior","XI","Senior","XII","Senior",0)</f>
        <v>0</v>
      </c>
      <c r="J93" s="126"/>
      <c r="K93" s="126"/>
      <c r="L93" s="38"/>
      <c r="M93" s="3"/>
      <c r="N93" s="4">
        <f t="shared" si="2"/>
        <v>0</v>
      </c>
    </row>
    <row r="94" spans="2:14" ht="18" customHeight="1" x14ac:dyDescent="0.3">
      <c r="B94" s="16">
        <f t="shared" si="3"/>
        <v>89</v>
      </c>
      <c r="C94" s="45"/>
      <c r="D94" s="2"/>
      <c r="E94" s="3"/>
      <c r="F94" s="3"/>
      <c r="G94" s="3"/>
      <c r="H94" s="3"/>
      <c r="I94" s="39" cm="1">
        <f t="array" ref="I94">_xlfn.SWITCH(E94,"IV","Junior","V","Junior", "VI","Junior","VII","Pre-Senior","VIII","Pre-Senior","IX","Pre-Senior","X","Senior","XI","Senior","XII","Senior",0)</f>
        <v>0</v>
      </c>
      <c r="J94" s="126"/>
      <c r="K94" s="126"/>
      <c r="L94" s="38"/>
      <c r="M94" s="3"/>
      <c r="N94" s="4">
        <f t="shared" si="2"/>
        <v>0</v>
      </c>
    </row>
    <row r="95" spans="2:14" ht="18" customHeight="1" x14ac:dyDescent="0.3">
      <c r="B95" s="16">
        <f t="shared" si="3"/>
        <v>90</v>
      </c>
      <c r="C95" s="45"/>
      <c r="D95" s="2"/>
      <c r="E95" s="3"/>
      <c r="F95" s="3"/>
      <c r="G95" s="3"/>
      <c r="H95" s="3"/>
      <c r="I95" s="39" cm="1">
        <f t="array" ref="I95">_xlfn.SWITCH(E95,"IV","Junior","V","Junior", "VI","Junior","VII","Pre-Senior","VIII","Pre-Senior","IX","Pre-Senior","X","Senior","XI","Senior","XII","Senior",0)</f>
        <v>0</v>
      </c>
      <c r="J95" s="126"/>
      <c r="K95" s="126"/>
      <c r="L95" s="38"/>
      <c r="M95" s="3"/>
      <c r="N95" s="4">
        <f t="shared" si="2"/>
        <v>0</v>
      </c>
    </row>
    <row r="96" spans="2:14" ht="18" customHeight="1" x14ac:dyDescent="0.3">
      <c r="B96" s="16">
        <f t="shared" si="3"/>
        <v>91</v>
      </c>
      <c r="C96" s="45"/>
      <c r="D96" s="2"/>
      <c r="E96" s="3"/>
      <c r="F96" s="3"/>
      <c r="G96" s="3"/>
      <c r="H96" s="3"/>
      <c r="I96" s="39" cm="1">
        <f t="array" ref="I96">_xlfn.SWITCH(E96,"IV","Junior","V","Junior", "VI","Junior","VII","Pre-Senior","VIII","Pre-Senior","IX","Pre-Senior","X","Senior","XI","Senior","XII","Senior",0)</f>
        <v>0</v>
      </c>
      <c r="J96" s="126"/>
      <c r="K96" s="126"/>
      <c r="L96" s="38"/>
      <c r="M96" s="3"/>
      <c r="N96" s="4">
        <f t="shared" si="2"/>
        <v>0</v>
      </c>
    </row>
    <row r="97" spans="2:14" ht="18" customHeight="1" x14ac:dyDescent="0.3">
      <c r="B97" s="16">
        <f t="shared" si="3"/>
        <v>92</v>
      </c>
      <c r="C97" s="45"/>
      <c r="D97" s="2"/>
      <c r="E97" s="3"/>
      <c r="F97" s="3"/>
      <c r="G97" s="3"/>
      <c r="H97" s="3"/>
      <c r="I97" s="39" cm="1">
        <f t="array" ref="I97">_xlfn.SWITCH(E97,"IV","Junior","V","Junior", "VI","Junior","VII","Pre-Senior","VIII","Pre-Senior","IX","Pre-Senior","X","Senior","XI","Senior","XII","Senior",0)</f>
        <v>0</v>
      </c>
      <c r="J97" s="126"/>
      <c r="K97" s="126"/>
      <c r="L97" s="38"/>
      <c r="M97" s="3"/>
      <c r="N97" s="4">
        <f t="shared" si="2"/>
        <v>0</v>
      </c>
    </row>
    <row r="98" spans="2:14" ht="18" customHeight="1" x14ac:dyDescent="0.3">
      <c r="B98" s="16">
        <f t="shared" si="3"/>
        <v>93</v>
      </c>
      <c r="C98" s="45"/>
      <c r="D98" s="2"/>
      <c r="E98" s="3"/>
      <c r="F98" s="3"/>
      <c r="G98" s="3"/>
      <c r="H98" s="3"/>
      <c r="I98" s="39" cm="1">
        <f t="array" ref="I98">_xlfn.SWITCH(E98,"IV","Junior","V","Junior", "VI","Junior","VII","Pre-Senior","VIII","Pre-Senior","IX","Pre-Senior","X","Senior","XI","Senior","XII","Senior",0)</f>
        <v>0</v>
      </c>
      <c r="J98" s="126"/>
      <c r="K98" s="126"/>
      <c r="L98" s="38"/>
      <c r="M98" s="3"/>
      <c r="N98" s="4">
        <f t="shared" si="2"/>
        <v>0</v>
      </c>
    </row>
    <row r="99" spans="2:14" ht="18" customHeight="1" x14ac:dyDescent="0.3">
      <c r="B99" s="16">
        <f t="shared" si="3"/>
        <v>94</v>
      </c>
      <c r="C99" s="45"/>
      <c r="D99" s="2"/>
      <c r="E99" s="3"/>
      <c r="F99" s="3"/>
      <c r="G99" s="3"/>
      <c r="H99" s="3"/>
      <c r="I99" s="39" cm="1">
        <f t="array" ref="I99">_xlfn.SWITCH(E99,"IV","Junior","V","Junior", "VI","Junior","VII","Pre-Senior","VIII","Pre-Senior","IX","Pre-Senior","X","Senior","XI","Senior","XII","Senior",0)</f>
        <v>0</v>
      </c>
      <c r="J99" s="126"/>
      <c r="K99" s="126"/>
      <c r="L99" s="38"/>
      <c r="M99" s="3"/>
      <c r="N99" s="4">
        <f t="shared" si="2"/>
        <v>0</v>
      </c>
    </row>
    <row r="100" spans="2:14" ht="18" customHeight="1" x14ac:dyDescent="0.3">
      <c r="B100" s="16">
        <f t="shared" si="3"/>
        <v>95</v>
      </c>
      <c r="C100" s="45"/>
      <c r="D100" s="2"/>
      <c r="E100" s="3"/>
      <c r="F100" s="3"/>
      <c r="G100" s="3"/>
      <c r="H100" s="3"/>
      <c r="I100" s="39" cm="1">
        <f t="array" ref="I100">_xlfn.SWITCH(E100,"IV","Junior","V","Junior", "VI","Junior","VII","Pre-Senior","VIII","Pre-Senior","IX","Pre-Senior","X","Senior","XI","Senior","XII","Senior",0)</f>
        <v>0</v>
      </c>
      <c r="J100" s="126"/>
      <c r="K100" s="126"/>
      <c r="L100" s="38"/>
      <c r="M100" s="3"/>
      <c r="N100" s="4">
        <f t="shared" si="2"/>
        <v>0</v>
      </c>
    </row>
    <row r="101" spans="2:14" ht="18" customHeight="1" x14ac:dyDescent="0.3">
      <c r="B101" s="16">
        <f t="shared" si="3"/>
        <v>96</v>
      </c>
      <c r="C101" s="45"/>
      <c r="D101" s="2"/>
      <c r="E101" s="3"/>
      <c r="F101" s="3"/>
      <c r="G101" s="3"/>
      <c r="H101" s="3"/>
      <c r="I101" s="39" cm="1">
        <f t="array" ref="I101">_xlfn.SWITCH(E101,"IV","Junior","V","Junior", "VI","Junior","VII","Pre-Senior","VIII","Pre-Senior","IX","Pre-Senior","X","Senior","XI","Senior","XII","Senior",0)</f>
        <v>0</v>
      </c>
      <c r="J101" s="126"/>
      <c r="K101" s="126"/>
      <c r="L101" s="38"/>
      <c r="M101" s="3"/>
      <c r="N101" s="4">
        <f t="shared" si="2"/>
        <v>0</v>
      </c>
    </row>
    <row r="102" spans="2:14" ht="18" customHeight="1" x14ac:dyDescent="0.3">
      <c r="B102" s="16">
        <f t="shared" si="3"/>
        <v>97</v>
      </c>
      <c r="C102" s="45"/>
      <c r="D102" s="2"/>
      <c r="E102" s="3"/>
      <c r="F102" s="3"/>
      <c r="G102" s="3"/>
      <c r="H102" s="3"/>
      <c r="I102" s="39" cm="1">
        <f t="array" ref="I102">_xlfn.SWITCH(E102,"IV","Junior","V","Junior", "VI","Junior","VII","Pre-Senior","VIII","Pre-Senior","IX","Pre-Senior","X","Senior","XI","Senior","XII","Senior",0)</f>
        <v>0</v>
      </c>
      <c r="J102" s="126"/>
      <c r="K102" s="126"/>
      <c r="L102" s="38"/>
      <c r="M102" s="3"/>
      <c r="N102" s="4">
        <f t="shared" si="2"/>
        <v>0</v>
      </c>
    </row>
    <row r="103" spans="2:14" ht="18" customHeight="1" x14ac:dyDescent="0.3">
      <c r="B103" s="16">
        <f t="shared" si="3"/>
        <v>98</v>
      </c>
      <c r="C103" s="45"/>
      <c r="D103" s="2"/>
      <c r="E103" s="3"/>
      <c r="F103" s="3"/>
      <c r="G103" s="3"/>
      <c r="H103" s="3"/>
      <c r="I103" s="39" cm="1">
        <f t="array" ref="I103">_xlfn.SWITCH(E103,"IV","Junior","V","Junior", "VI","Junior","VII","Pre-Senior","VIII","Pre-Senior","IX","Pre-Senior","X","Senior","XI","Senior","XII","Senior",0)</f>
        <v>0</v>
      </c>
      <c r="J103" s="126"/>
      <c r="K103" s="126"/>
      <c r="L103" s="38"/>
      <c r="M103" s="3"/>
      <c r="N103" s="4">
        <f t="shared" si="2"/>
        <v>0</v>
      </c>
    </row>
    <row r="104" spans="2:14" ht="18" customHeight="1" x14ac:dyDescent="0.3">
      <c r="B104" s="16">
        <f t="shared" si="3"/>
        <v>99</v>
      </c>
      <c r="C104" s="45"/>
      <c r="D104" s="2"/>
      <c r="E104" s="3"/>
      <c r="F104" s="3"/>
      <c r="G104" s="3"/>
      <c r="H104" s="3"/>
      <c r="I104" s="39" cm="1">
        <f t="array" ref="I104">_xlfn.SWITCH(E104,"IV","Junior","V","Junior", "VI","Junior","VII","Pre-Senior","VIII","Pre-Senior","IX","Pre-Senior","X","Senior","XI","Senior","XII","Senior",0)</f>
        <v>0</v>
      </c>
      <c r="J104" s="126"/>
      <c r="K104" s="126"/>
      <c r="L104" s="38"/>
      <c r="M104" s="3"/>
      <c r="N104" s="4">
        <f t="shared" si="2"/>
        <v>0</v>
      </c>
    </row>
    <row r="105" spans="2:14" ht="18" customHeight="1" x14ac:dyDescent="0.3">
      <c r="B105" s="16">
        <f t="shared" si="3"/>
        <v>100</v>
      </c>
      <c r="C105" s="45"/>
      <c r="D105" s="2"/>
      <c r="E105" s="3"/>
      <c r="F105" s="3"/>
      <c r="G105" s="3"/>
      <c r="H105" s="3"/>
      <c r="I105" s="39" cm="1">
        <f t="array" ref="I105">_xlfn.SWITCH(E105,"IV","Junior","V","Junior", "VI","Junior","VII","Pre-Senior","VIII","Pre-Senior","IX","Pre-Senior","X","Senior","XI","Senior","XII","Senior",0)</f>
        <v>0</v>
      </c>
      <c r="J105" s="126"/>
      <c r="K105" s="126"/>
      <c r="L105" s="38"/>
      <c r="M105" s="3"/>
      <c r="N105" s="4">
        <f t="shared" si="2"/>
        <v>0</v>
      </c>
    </row>
    <row r="106" spans="2:14" ht="18" customHeight="1" x14ac:dyDescent="0.3">
      <c r="B106" s="16">
        <f t="shared" si="3"/>
        <v>101</v>
      </c>
      <c r="C106" s="45"/>
      <c r="D106" s="2"/>
      <c r="E106" s="3"/>
      <c r="F106" s="3"/>
      <c r="G106" s="3"/>
      <c r="H106" s="3"/>
      <c r="I106" s="39" cm="1">
        <f t="array" ref="I106">_xlfn.SWITCH(E106,"IV","Junior","V","Junior", "VI","Junior","VII","Pre-Senior","VIII","Pre-Senior","IX","Pre-Senior","X","Senior","XI","Senior","XII","Senior",0)</f>
        <v>0</v>
      </c>
      <c r="J106" s="126"/>
      <c r="K106" s="126"/>
      <c r="L106" s="38"/>
      <c r="M106" s="3"/>
      <c r="N106" s="4">
        <f t="shared" si="2"/>
        <v>0</v>
      </c>
    </row>
    <row r="107" spans="2:14" ht="18" customHeight="1" x14ac:dyDescent="0.3">
      <c r="B107" s="16">
        <f t="shared" si="3"/>
        <v>102</v>
      </c>
      <c r="C107" s="45"/>
      <c r="D107" s="2"/>
      <c r="E107" s="3"/>
      <c r="F107" s="3"/>
      <c r="G107" s="3"/>
      <c r="H107" s="3"/>
      <c r="I107" s="39" cm="1">
        <f t="array" ref="I107">_xlfn.SWITCH(E107,"IV","Junior","V","Junior", "VI","Junior","VII","Pre-Senior","VIII","Pre-Senior","IX","Pre-Senior","X","Senior","XI","Senior","XII","Senior",0)</f>
        <v>0</v>
      </c>
      <c r="J107" s="126"/>
      <c r="K107" s="126"/>
      <c r="L107" s="38"/>
      <c r="M107" s="3"/>
      <c r="N107" s="4">
        <f t="shared" si="2"/>
        <v>0</v>
      </c>
    </row>
    <row r="108" spans="2:14" ht="18" customHeight="1" x14ac:dyDescent="0.3">
      <c r="B108" s="16">
        <f t="shared" si="3"/>
        <v>103</v>
      </c>
      <c r="C108" s="45"/>
      <c r="D108" s="2"/>
      <c r="E108" s="3"/>
      <c r="F108" s="3"/>
      <c r="G108" s="3"/>
      <c r="H108" s="3"/>
      <c r="I108" s="39" cm="1">
        <f t="array" ref="I108">_xlfn.SWITCH(E108,"IV","Junior","V","Junior", "VI","Junior","VII","Pre-Senior","VIII","Pre-Senior","IX","Pre-Senior","X","Senior","XI","Senior","XII","Senior",0)</f>
        <v>0</v>
      </c>
      <c r="J108" s="126"/>
      <c r="K108" s="126"/>
      <c r="L108" s="38"/>
      <c r="M108" s="3"/>
      <c r="N108" s="4">
        <f t="shared" si="2"/>
        <v>0</v>
      </c>
    </row>
    <row r="109" spans="2:14" ht="18" customHeight="1" x14ac:dyDescent="0.3">
      <c r="B109" s="16">
        <f t="shared" si="3"/>
        <v>104</v>
      </c>
      <c r="C109" s="45"/>
      <c r="D109" s="2"/>
      <c r="E109" s="3"/>
      <c r="F109" s="3"/>
      <c r="G109" s="3"/>
      <c r="H109" s="3"/>
      <c r="I109" s="39" cm="1">
        <f t="array" ref="I109">_xlfn.SWITCH(E109,"IV","Junior","V","Junior", "VI","Junior","VII","Pre-Senior","VIII","Pre-Senior","IX","Pre-Senior","X","Senior","XI","Senior","XII","Senior",0)</f>
        <v>0</v>
      </c>
      <c r="J109" s="126"/>
      <c r="K109" s="126"/>
      <c r="L109" s="38"/>
      <c r="M109" s="3"/>
      <c r="N109" s="4">
        <f t="shared" si="2"/>
        <v>0</v>
      </c>
    </row>
    <row r="110" spans="2:14" ht="18" customHeight="1" x14ac:dyDescent="0.3">
      <c r="B110" s="16">
        <f t="shared" si="3"/>
        <v>105</v>
      </c>
      <c r="C110" s="45"/>
      <c r="D110" s="2"/>
      <c r="E110" s="3"/>
      <c r="F110" s="3"/>
      <c r="G110" s="3"/>
      <c r="H110" s="3"/>
      <c r="I110" s="39" cm="1">
        <f t="array" ref="I110">_xlfn.SWITCH(E110,"IV","Junior","V","Junior", "VI","Junior","VII","Pre-Senior","VIII","Pre-Senior","IX","Pre-Senior","X","Senior","XI","Senior","XII","Senior",0)</f>
        <v>0</v>
      </c>
      <c r="J110" s="126"/>
      <c r="K110" s="126"/>
      <c r="L110" s="38"/>
      <c r="M110" s="3"/>
      <c r="N110" s="4">
        <f t="shared" si="2"/>
        <v>0</v>
      </c>
    </row>
    <row r="111" spans="2:14" ht="18" customHeight="1" x14ac:dyDescent="0.3">
      <c r="B111" s="16">
        <f t="shared" si="3"/>
        <v>106</v>
      </c>
      <c r="C111" s="45"/>
      <c r="D111" s="2"/>
      <c r="E111" s="3"/>
      <c r="F111" s="3"/>
      <c r="G111" s="3"/>
      <c r="H111" s="3"/>
      <c r="I111" s="39" cm="1">
        <f t="array" ref="I111">_xlfn.SWITCH(E111,"IV","Junior","V","Junior", "VI","Junior","VII","Pre-Senior","VIII","Pre-Senior","IX","Pre-Senior","X","Senior","XI","Senior","XII","Senior",0)</f>
        <v>0</v>
      </c>
      <c r="J111" s="126"/>
      <c r="K111" s="126"/>
      <c r="L111" s="38"/>
      <c r="M111" s="3"/>
      <c r="N111" s="4">
        <f t="shared" si="2"/>
        <v>0</v>
      </c>
    </row>
    <row r="112" spans="2:14" ht="18" customHeight="1" x14ac:dyDescent="0.3">
      <c r="B112" s="16">
        <f t="shared" si="3"/>
        <v>107</v>
      </c>
      <c r="C112" s="45"/>
      <c r="D112" s="2"/>
      <c r="E112" s="3"/>
      <c r="F112" s="3"/>
      <c r="G112" s="3"/>
      <c r="H112" s="3"/>
      <c r="I112" s="39" cm="1">
        <f t="array" ref="I112">_xlfn.SWITCH(E112,"IV","Junior","V","Junior", "VI","Junior","VII","Pre-Senior","VIII","Pre-Senior","IX","Pre-Senior","X","Senior","XI","Senior","XII","Senior",0)</f>
        <v>0</v>
      </c>
      <c r="J112" s="126"/>
      <c r="K112" s="126"/>
      <c r="L112" s="38"/>
      <c r="M112" s="3"/>
      <c r="N112" s="4">
        <f t="shared" si="2"/>
        <v>0</v>
      </c>
    </row>
    <row r="113" spans="2:14" ht="18" customHeight="1" x14ac:dyDescent="0.3">
      <c r="B113" s="16">
        <f t="shared" si="3"/>
        <v>108</v>
      </c>
      <c r="C113" s="45"/>
      <c r="D113" s="2"/>
      <c r="E113" s="3"/>
      <c r="F113" s="3"/>
      <c r="G113" s="3"/>
      <c r="H113" s="3"/>
      <c r="I113" s="39" cm="1">
        <f t="array" ref="I113">_xlfn.SWITCH(E113,"IV","Junior","V","Junior", "VI","Junior","VII","Pre-Senior","VIII","Pre-Senior","IX","Pre-Senior","X","Senior","XI","Senior","XII","Senior",0)</f>
        <v>0</v>
      </c>
      <c r="J113" s="126"/>
      <c r="K113" s="126"/>
      <c r="L113" s="38"/>
      <c r="M113" s="3"/>
      <c r="N113" s="4">
        <f t="shared" si="2"/>
        <v>0</v>
      </c>
    </row>
    <row r="114" spans="2:14" ht="18" customHeight="1" x14ac:dyDescent="0.3">
      <c r="B114" s="16">
        <f t="shared" si="3"/>
        <v>109</v>
      </c>
      <c r="C114" s="45"/>
      <c r="D114" s="2"/>
      <c r="E114" s="3"/>
      <c r="F114" s="3"/>
      <c r="G114" s="3"/>
      <c r="H114" s="3"/>
      <c r="I114" s="39" cm="1">
        <f t="array" ref="I114">_xlfn.SWITCH(E114,"IV","Junior","V","Junior", "VI","Junior","VII","Pre-Senior","VIII","Pre-Senior","IX","Pre-Senior","X","Senior","XI","Senior","XII","Senior",0)</f>
        <v>0</v>
      </c>
      <c r="J114" s="126"/>
      <c r="K114" s="126"/>
      <c r="L114" s="38"/>
      <c r="M114" s="3"/>
      <c r="N114" s="4">
        <f t="shared" si="2"/>
        <v>0</v>
      </c>
    </row>
    <row r="115" spans="2:14" ht="18" customHeight="1" x14ac:dyDescent="0.3">
      <c r="B115" s="16">
        <f t="shared" si="3"/>
        <v>110</v>
      </c>
      <c r="C115" s="45"/>
      <c r="D115" s="2"/>
      <c r="E115" s="3"/>
      <c r="F115" s="3"/>
      <c r="G115" s="3"/>
      <c r="H115" s="3"/>
      <c r="I115" s="39" cm="1">
        <f t="array" ref="I115">_xlfn.SWITCH(E115,"IV","Junior","V","Junior", "VI","Junior","VII","Pre-Senior","VIII","Pre-Senior","IX","Pre-Senior","X","Senior","XI","Senior","XII","Senior",0)</f>
        <v>0</v>
      </c>
      <c r="J115" s="126"/>
      <c r="K115" s="126"/>
      <c r="L115" s="38"/>
      <c r="M115" s="3"/>
      <c r="N115" s="4">
        <f t="shared" si="2"/>
        <v>0</v>
      </c>
    </row>
    <row r="116" spans="2:14" ht="18" customHeight="1" x14ac:dyDescent="0.3">
      <c r="B116" s="16">
        <f t="shared" si="3"/>
        <v>111</v>
      </c>
      <c r="C116" s="45"/>
      <c r="D116" s="2"/>
      <c r="E116" s="3"/>
      <c r="F116" s="3"/>
      <c r="G116" s="3"/>
      <c r="H116" s="3"/>
      <c r="I116" s="39" cm="1">
        <f t="array" ref="I116">_xlfn.SWITCH(E116,"IV","Junior","V","Junior", "VI","Junior","VII","Pre-Senior","VIII","Pre-Senior","IX","Pre-Senior","X","Senior","XI","Senior","XII","Senior",0)</f>
        <v>0</v>
      </c>
      <c r="J116" s="126"/>
      <c r="K116" s="126"/>
      <c r="L116" s="38"/>
      <c r="M116" s="3"/>
      <c r="N116" s="4">
        <f t="shared" si="2"/>
        <v>0</v>
      </c>
    </row>
    <row r="117" spans="2:14" ht="18" customHeight="1" x14ac:dyDescent="0.3">
      <c r="B117" s="16">
        <f t="shared" si="3"/>
        <v>112</v>
      </c>
      <c r="C117" s="45"/>
      <c r="D117" s="2"/>
      <c r="E117" s="3"/>
      <c r="F117" s="3"/>
      <c r="G117" s="3"/>
      <c r="H117" s="3"/>
      <c r="I117" s="39" cm="1">
        <f t="array" ref="I117">_xlfn.SWITCH(E117,"IV","Junior","V","Junior", "VI","Junior","VII","Pre-Senior","VIII","Pre-Senior","IX","Pre-Senior","X","Senior","XI","Senior","XII","Senior",0)</f>
        <v>0</v>
      </c>
      <c r="J117" s="126"/>
      <c r="K117" s="126"/>
      <c r="L117" s="38"/>
      <c r="M117" s="3"/>
      <c r="N117" s="4">
        <f t="shared" si="2"/>
        <v>0</v>
      </c>
    </row>
    <row r="118" spans="2:14" ht="18" customHeight="1" x14ac:dyDescent="0.3">
      <c r="B118" s="16">
        <f t="shared" si="3"/>
        <v>113</v>
      </c>
      <c r="C118" s="45"/>
      <c r="D118" s="2"/>
      <c r="E118" s="3"/>
      <c r="F118" s="3"/>
      <c r="G118" s="3"/>
      <c r="H118" s="3"/>
      <c r="I118" s="39" cm="1">
        <f t="array" ref="I118">_xlfn.SWITCH(E118,"IV","Junior","V","Junior", "VI","Junior","VII","Pre-Senior","VIII","Pre-Senior","IX","Pre-Senior","X","Senior","XI","Senior","XII","Senior",0)</f>
        <v>0</v>
      </c>
      <c r="J118" s="126"/>
      <c r="K118" s="126"/>
      <c r="L118" s="38"/>
      <c r="M118" s="3"/>
      <c r="N118" s="4">
        <f t="shared" si="2"/>
        <v>0</v>
      </c>
    </row>
    <row r="119" spans="2:14" ht="18" customHeight="1" x14ac:dyDescent="0.3">
      <c r="B119" s="16">
        <f t="shared" si="3"/>
        <v>114</v>
      </c>
      <c r="C119" s="45"/>
      <c r="D119" s="2"/>
      <c r="E119" s="3"/>
      <c r="F119" s="3"/>
      <c r="G119" s="3"/>
      <c r="H119" s="3"/>
      <c r="I119" s="39" cm="1">
        <f t="array" ref="I119">_xlfn.SWITCH(E119,"IV","Junior","V","Junior", "VI","Junior","VII","Pre-Senior","VIII","Pre-Senior","IX","Pre-Senior","X","Senior","XI","Senior","XII","Senior",0)</f>
        <v>0</v>
      </c>
      <c r="J119" s="126"/>
      <c r="K119" s="126"/>
      <c r="L119" s="38"/>
      <c r="M119" s="3"/>
      <c r="N119" s="4">
        <f t="shared" si="2"/>
        <v>0</v>
      </c>
    </row>
    <row r="120" spans="2:14" ht="18" customHeight="1" x14ac:dyDescent="0.3">
      <c r="B120" s="16">
        <f t="shared" si="3"/>
        <v>115</v>
      </c>
      <c r="C120" s="45"/>
      <c r="D120" s="2"/>
      <c r="E120" s="3"/>
      <c r="F120" s="3"/>
      <c r="G120" s="3"/>
      <c r="H120" s="3"/>
      <c r="I120" s="39" cm="1">
        <f t="array" ref="I120">_xlfn.SWITCH(E120,"IV","Junior","V","Junior", "VI","Junior","VII","Pre-Senior","VIII","Pre-Senior","IX","Pre-Senior","X","Senior","XI","Senior","XII","Senior",0)</f>
        <v>0</v>
      </c>
      <c r="J120" s="126"/>
      <c r="K120" s="126"/>
      <c r="L120" s="38"/>
      <c r="M120" s="3"/>
      <c r="N120" s="4">
        <f t="shared" si="2"/>
        <v>0</v>
      </c>
    </row>
    <row r="121" spans="2:14" ht="18" customHeight="1" x14ac:dyDescent="0.3">
      <c r="B121" s="16">
        <f t="shared" si="3"/>
        <v>116</v>
      </c>
      <c r="C121" s="45"/>
      <c r="D121" s="2"/>
      <c r="E121" s="3"/>
      <c r="F121" s="3"/>
      <c r="G121" s="3"/>
      <c r="H121" s="3"/>
      <c r="I121" s="39" cm="1">
        <f t="array" ref="I121">_xlfn.SWITCH(E121,"IV","Junior","V","Junior", "VI","Junior","VII","Pre-Senior","VIII","Pre-Senior","IX","Pre-Senior","X","Senior","XI","Senior","XII","Senior",0)</f>
        <v>0</v>
      </c>
      <c r="J121" s="126"/>
      <c r="K121" s="126"/>
      <c r="L121" s="38"/>
      <c r="M121" s="3"/>
      <c r="N121" s="4">
        <f t="shared" si="2"/>
        <v>0</v>
      </c>
    </row>
    <row r="122" spans="2:14" ht="18" customHeight="1" x14ac:dyDescent="0.3">
      <c r="B122" s="16">
        <f t="shared" si="3"/>
        <v>117</v>
      </c>
      <c r="C122" s="45"/>
      <c r="D122" s="2"/>
      <c r="E122" s="3"/>
      <c r="F122" s="3"/>
      <c r="G122" s="3"/>
      <c r="H122" s="3"/>
      <c r="I122" s="39" cm="1">
        <f t="array" ref="I122">_xlfn.SWITCH(E122,"IV","Junior","V","Junior", "VI","Junior","VII","Pre-Senior","VIII","Pre-Senior","IX","Pre-Senior","X","Senior","XI","Senior","XII","Senior",0)</f>
        <v>0</v>
      </c>
      <c r="J122" s="126"/>
      <c r="K122" s="126"/>
      <c r="L122" s="38"/>
      <c r="M122" s="3"/>
      <c r="N122" s="4">
        <f t="shared" si="2"/>
        <v>0</v>
      </c>
    </row>
    <row r="123" spans="2:14" ht="18" customHeight="1" x14ac:dyDescent="0.3">
      <c r="B123" s="16">
        <f t="shared" si="3"/>
        <v>118</v>
      </c>
      <c r="C123" s="45"/>
      <c r="D123" s="2"/>
      <c r="E123" s="3"/>
      <c r="F123" s="3"/>
      <c r="G123" s="3"/>
      <c r="H123" s="3"/>
      <c r="I123" s="39" cm="1">
        <f t="array" ref="I123">_xlfn.SWITCH(E123,"IV","Junior","V","Junior", "VI","Junior","VII","Pre-Senior","VIII","Pre-Senior","IX","Pre-Senior","X","Senior","XI","Senior","XII","Senior",0)</f>
        <v>0</v>
      </c>
      <c r="J123" s="126"/>
      <c r="K123" s="126"/>
      <c r="L123" s="38"/>
      <c r="M123" s="3"/>
      <c r="N123" s="4">
        <f t="shared" si="2"/>
        <v>0</v>
      </c>
    </row>
    <row r="124" spans="2:14" ht="18" customHeight="1" x14ac:dyDescent="0.3">
      <c r="B124" s="16">
        <f t="shared" si="3"/>
        <v>119</v>
      </c>
      <c r="C124" s="45"/>
      <c r="D124" s="2"/>
      <c r="E124" s="3"/>
      <c r="F124" s="3"/>
      <c r="G124" s="3"/>
      <c r="H124" s="3"/>
      <c r="I124" s="39" cm="1">
        <f t="array" ref="I124">_xlfn.SWITCH(E124,"IV","Junior","V","Junior", "VI","Junior","VII","Pre-Senior","VIII","Pre-Senior","IX","Pre-Senior","X","Senior","XI","Senior","XII","Senior",0)</f>
        <v>0</v>
      </c>
      <c r="J124" s="126"/>
      <c r="K124" s="126"/>
      <c r="L124" s="38"/>
      <c r="M124" s="3"/>
      <c r="N124" s="4">
        <f t="shared" si="2"/>
        <v>0</v>
      </c>
    </row>
    <row r="125" spans="2:14" ht="18" customHeight="1" x14ac:dyDescent="0.3">
      <c r="B125" s="16">
        <f t="shared" si="3"/>
        <v>120</v>
      </c>
      <c r="C125" s="45"/>
      <c r="D125" s="2"/>
      <c r="E125" s="3"/>
      <c r="F125" s="3"/>
      <c r="G125" s="3"/>
      <c r="H125" s="3"/>
      <c r="I125" s="39" cm="1">
        <f t="array" ref="I125">_xlfn.SWITCH(E125,"IV","Junior","V","Junior", "VI","Junior","VII","Pre-Senior","VIII","Pre-Senior","IX","Pre-Senior","X","Senior","XI","Senior","XII","Senior",0)</f>
        <v>0</v>
      </c>
      <c r="J125" s="126"/>
      <c r="K125" s="126"/>
      <c r="L125" s="38"/>
      <c r="M125" s="3"/>
      <c r="N125" s="4">
        <f t="shared" si="2"/>
        <v>0</v>
      </c>
    </row>
    <row r="126" spans="2:14" ht="18" customHeight="1" x14ac:dyDescent="0.3">
      <c r="B126" s="16">
        <f t="shared" si="3"/>
        <v>121</v>
      </c>
      <c r="C126" s="45"/>
      <c r="D126" s="2"/>
      <c r="E126" s="3"/>
      <c r="F126" s="3"/>
      <c r="G126" s="3"/>
      <c r="H126" s="3"/>
      <c r="I126" s="39" cm="1">
        <f t="array" ref="I126">_xlfn.SWITCH(E126,"IV","Junior","V","Junior", "VI","Junior","VII","Pre-Senior","VIII","Pre-Senior","IX","Pre-Senior","X","Senior","XI","Senior","XII","Senior",0)</f>
        <v>0</v>
      </c>
      <c r="J126" s="126"/>
      <c r="K126" s="126"/>
      <c r="L126" s="38"/>
      <c r="M126" s="3"/>
      <c r="N126" s="4">
        <f t="shared" si="2"/>
        <v>0</v>
      </c>
    </row>
    <row r="127" spans="2:14" ht="18" customHeight="1" x14ac:dyDescent="0.3">
      <c r="B127" s="16">
        <f t="shared" si="3"/>
        <v>122</v>
      </c>
      <c r="C127" s="45"/>
      <c r="D127" s="2"/>
      <c r="E127" s="3"/>
      <c r="F127" s="3"/>
      <c r="G127" s="3"/>
      <c r="H127" s="3"/>
      <c r="I127" s="39" cm="1">
        <f t="array" ref="I127">_xlfn.SWITCH(E127,"IV","Junior","V","Junior", "VI","Junior","VII","Pre-Senior","VIII","Pre-Senior","IX","Pre-Senior","X","Senior","XI","Senior","XII","Senior",0)</f>
        <v>0</v>
      </c>
      <c r="J127" s="126"/>
      <c r="K127" s="126"/>
      <c r="L127" s="38"/>
      <c r="M127" s="3"/>
      <c r="N127" s="4">
        <f t="shared" si="2"/>
        <v>0</v>
      </c>
    </row>
    <row r="128" spans="2:14" ht="18" customHeight="1" x14ac:dyDescent="0.3">
      <c r="B128" s="16">
        <f t="shared" si="3"/>
        <v>123</v>
      </c>
      <c r="C128" s="45"/>
      <c r="D128" s="2"/>
      <c r="E128" s="3"/>
      <c r="F128" s="3"/>
      <c r="G128" s="3"/>
      <c r="H128" s="3"/>
      <c r="I128" s="39" cm="1">
        <f t="array" ref="I128">_xlfn.SWITCH(E128,"IV","Junior","V","Junior", "VI","Junior","VII","Pre-Senior","VIII","Pre-Senior","IX","Pre-Senior","X","Senior","XI","Senior","XII","Senior",0)</f>
        <v>0</v>
      </c>
      <c r="J128" s="126"/>
      <c r="K128" s="126"/>
      <c r="L128" s="38"/>
      <c r="M128" s="3"/>
      <c r="N128" s="4">
        <f t="shared" si="2"/>
        <v>0</v>
      </c>
    </row>
    <row r="129" spans="2:14" ht="18" customHeight="1" x14ac:dyDescent="0.3">
      <c r="B129" s="16">
        <f t="shared" si="3"/>
        <v>124</v>
      </c>
      <c r="C129" s="45"/>
      <c r="D129" s="2"/>
      <c r="E129" s="3"/>
      <c r="F129" s="3"/>
      <c r="G129" s="3"/>
      <c r="H129" s="3"/>
      <c r="I129" s="39" cm="1">
        <f t="array" ref="I129">_xlfn.SWITCH(E129,"IV","Junior","V","Junior", "VI","Junior","VII","Pre-Senior","VIII","Pre-Senior","IX","Pre-Senior","X","Senior","XI","Senior","XII","Senior",0)</f>
        <v>0</v>
      </c>
      <c r="J129" s="126"/>
      <c r="K129" s="126"/>
      <c r="L129" s="38"/>
      <c r="M129" s="3"/>
      <c r="N129" s="4">
        <f t="shared" si="2"/>
        <v>0</v>
      </c>
    </row>
    <row r="130" spans="2:14" ht="18" customHeight="1" x14ac:dyDescent="0.3">
      <c r="B130" s="16">
        <f t="shared" si="3"/>
        <v>125</v>
      </c>
      <c r="C130" s="45"/>
      <c r="D130" s="2"/>
      <c r="E130" s="3"/>
      <c r="F130" s="3"/>
      <c r="G130" s="3"/>
      <c r="H130" s="3"/>
      <c r="I130" s="39" cm="1">
        <f t="array" ref="I130">_xlfn.SWITCH(E130,"IV","Junior","V","Junior", "VI","Junior","VII","Pre-Senior","VIII","Pre-Senior","IX","Pre-Senior","X","Senior","XI","Senior","XII","Senior",0)</f>
        <v>0</v>
      </c>
      <c r="J130" s="126"/>
      <c r="K130" s="126"/>
      <c r="L130" s="38"/>
      <c r="M130" s="3"/>
      <c r="N130" s="4">
        <f t="shared" si="2"/>
        <v>0</v>
      </c>
    </row>
    <row r="131" spans="2:14" ht="18" customHeight="1" x14ac:dyDescent="0.3">
      <c r="B131" s="16">
        <f t="shared" si="3"/>
        <v>126</v>
      </c>
      <c r="C131" s="45"/>
      <c r="D131" s="2"/>
      <c r="E131" s="3"/>
      <c r="F131" s="3"/>
      <c r="G131" s="3"/>
      <c r="H131" s="3"/>
      <c r="I131" s="39" cm="1">
        <f t="array" ref="I131">_xlfn.SWITCH(E131,"IV","Junior","V","Junior", "VI","Junior","VII","Pre-Senior","VIII","Pre-Senior","IX","Pre-Senior","X","Senior","XI","Senior","XII","Senior",0)</f>
        <v>0</v>
      </c>
      <c r="J131" s="126"/>
      <c r="K131" s="126"/>
      <c r="L131" s="38"/>
      <c r="M131" s="3"/>
      <c r="N131" s="4">
        <f t="shared" si="2"/>
        <v>0</v>
      </c>
    </row>
    <row r="132" spans="2:14" ht="18" customHeight="1" x14ac:dyDescent="0.3">
      <c r="B132" s="16">
        <f t="shared" si="3"/>
        <v>127</v>
      </c>
      <c r="C132" s="45"/>
      <c r="D132" s="2"/>
      <c r="E132" s="3"/>
      <c r="F132" s="3"/>
      <c r="G132" s="3"/>
      <c r="H132" s="3"/>
      <c r="I132" s="39" cm="1">
        <f t="array" ref="I132">_xlfn.SWITCH(E132,"IV","Junior","V","Junior", "VI","Junior","VII","Pre-Senior","VIII","Pre-Senior","IX","Pre-Senior","X","Senior","XI","Senior","XII","Senior",0)</f>
        <v>0</v>
      </c>
      <c r="J132" s="126"/>
      <c r="K132" s="126"/>
      <c r="L132" s="38"/>
      <c r="M132" s="3"/>
      <c r="N132" s="4">
        <f t="shared" si="2"/>
        <v>0</v>
      </c>
    </row>
    <row r="133" spans="2:14" ht="18" customHeight="1" x14ac:dyDescent="0.3">
      <c r="B133" s="16">
        <f t="shared" si="3"/>
        <v>128</v>
      </c>
      <c r="C133" s="45"/>
      <c r="D133" s="2"/>
      <c r="E133" s="3"/>
      <c r="F133" s="3"/>
      <c r="G133" s="3"/>
      <c r="H133" s="3"/>
      <c r="I133" s="39" cm="1">
        <f t="array" ref="I133">_xlfn.SWITCH(E133,"IV","Junior","V","Junior", "VI","Junior","VII","Pre-Senior","VIII","Pre-Senior","IX","Pre-Senior","X","Senior","XI","Senior","XII","Senior",0)</f>
        <v>0</v>
      </c>
      <c r="J133" s="126"/>
      <c r="K133" s="126"/>
      <c r="L133" s="38"/>
      <c r="M133" s="3"/>
      <c r="N133" s="4">
        <f t="shared" si="2"/>
        <v>0</v>
      </c>
    </row>
    <row r="134" spans="2:14" ht="18" customHeight="1" x14ac:dyDescent="0.3">
      <c r="B134" s="16">
        <f t="shared" si="3"/>
        <v>129</v>
      </c>
      <c r="C134" s="45"/>
      <c r="D134" s="2"/>
      <c r="E134" s="3"/>
      <c r="F134" s="3"/>
      <c r="G134" s="3"/>
      <c r="H134" s="3"/>
      <c r="I134" s="39" cm="1">
        <f t="array" ref="I134">_xlfn.SWITCH(E134,"IV","Junior","V","Junior", "VI","Junior","VII","Pre-Senior","VIII","Pre-Senior","IX","Pre-Senior","X","Senior","XI","Senior","XII","Senior",0)</f>
        <v>0</v>
      </c>
      <c r="J134" s="126"/>
      <c r="K134" s="126"/>
      <c r="L134" s="38"/>
      <c r="M134" s="3"/>
      <c r="N134" s="4">
        <f t="shared" si="2"/>
        <v>0</v>
      </c>
    </row>
    <row r="135" spans="2:14" ht="18" customHeight="1" x14ac:dyDescent="0.3">
      <c r="B135" s="16">
        <f t="shared" si="3"/>
        <v>130</v>
      </c>
      <c r="C135" s="45"/>
      <c r="D135" s="2"/>
      <c r="E135" s="3"/>
      <c r="F135" s="3"/>
      <c r="G135" s="3"/>
      <c r="H135" s="3"/>
      <c r="I135" s="39" cm="1">
        <f t="array" ref="I135">_xlfn.SWITCH(E135,"IV","Junior","V","Junior", "VI","Junior","VII","Pre-Senior","VIII","Pre-Senior","IX","Pre-Senior","X","Senior","XI","Senior","XII","Senior",0)</f>
        <v>0</v>
      </c>
      <c r="J135" s="126"/>
      <c r="K135" s="126"/>
      <c r="L135" s="38"/>
      <c r="M135" s="3"/>
      <c r="N135" s="4">
        <f t="shared" ref="N135:N198" si="4">IF(M135="Printed book",230,IF(M135="E-book",155,0))</f>
        <v>0</v>
      </c>
    </row>
    <row r="136" spans="2:14" ht="18" customHeight="1" x14ac:dyDescent="0.3">
      <c r="B136" s="16">
        <f t="shared" ref="B136:B199" si="5">B135+1</f>
        <v>131</v>
      </c>
      <c r="C136" s="45"/>
      <c r="D136" s="2"/>
      <c r="E136" s="3"/>
      <c r="F136" s="3"/>
      <c r="G136" s="3"/>
      <c r="H136" s="3"/>
      <c r="I136" s="39" cm="1">
        <f t="array" ref="I136">_xlfn.SWITCH(E136,"IV","Junior","V","Junior", "VI","Junior","VII","Pre-Senior","VIII","Pre-Senior","IX","Pre-Senior","X","Senior","XI","Senior","XII","Senior",0)</f>
        <v>0</v>
      </c>
      <c r="J136" s="126"/>
      <c r="K136" s="126"/>
      <c r="L136" s="38"/>
      <c r="M136" s="3"/>
      <c r="N136" s="4">
        <f t="shared" si="4"/>
        <v>0</v>
      </c>
    </row>
    <row r="137" spans="2:14" ht="18" customHeight="1" x14ac:dyDescent="0.3">
      <c r="B137" s="16">
        <f t="shared" si="5"/>
        <v>132</v>
      </c>
      <c r="C137" s="45"/>
      <c r="D137" s="2"/>
      <c r="E137" s="3"/>
      <c r="F137" s="3"/>
      <c r="G137" s="3"/>
      <c r="H137" s="3"/>
      <c r="I137" s="39" cm="1">
        <f t="array" ref="I137">_xlfn.SWITCH(E137,"IV","Junior","V","Junior", "VI","Junior","VII","Pre-Senior","VIII","Pre-Senior","IX","Pre-Senior","X","Senior","XI","Senior","XII","Senior",0)</f>
        <v>0</v>
      </c>
      <c r="J137" s="126"/>
      <c r="K137" s="126"/>
      <c r="L137" s="38"/>
      <c r="M137" s="3"/>
      <c r="N137" s="4">
        <f t="shared" si="4"/>
        <v>0</v>
      </c>
    </row>
    <row r="138" spans="2:14" ht="18" customHeight="1" x14ac:dyDescent="0.3">
      <c r="B138" s="16">
        <f t="shared" si="5"/>
        <v>133</v>
      </c>
      <c r="C138" s="45"/>
      <c r="D138" s="2"/>
      <c r="E138" s="3"/>
      <c r="F138" s="3"/>
      <c r="G138" s="3"/>
      <c r="H138" s="3"/>
      <c r="I138" s="39" cm="1">
        <f t="array" ref="I138">_xlfn.SWITCH(E138,"IV","Junior","V","Junior", "VI","Junior","VII","Pre-Senior","VIII","Pre-Senior","IX","Pre-Senior","X","Senior","XI","Senior","XII","Senior",0)</f>
        <v>0</v>
      </c>
      <c r="J138" s="126"/>
      <c r="K138" s="126"/>
      <c r="L138" s="38"/>
      <c r="M138" s="3"/>
      <c r="N138" s="4">
        <f t="shared" si="4"/>
        <v>0</v>
      </c>
    </row>
    <row r="139" spans="2:14" ht="18" customHeight="1" x14ac:dyDescent="0.3">
      <c r="B139" s="16">
        <f t="shared" si="5"/>
        <v>134</v>
      </c>
      <c r="C139" s="45"/>
      <c r="D139" s="2"/>
      <c r="E139" s="3"/>
      <c r="F139" s="3"/>
      <c r="G139" s="3"/>
      <c r="H139" s="3"/>
      <c r="I139" s="39" cm="1">
        <f t="array" ref="I139">_xlfn.SWITCH(E139,"IV","Junior","V","Junior", "VI","Junior","VII","Pre-Senior","VIII","Pre-Senior","IX","Pre-Senior","X","Senior","XI","Senior","XII","Senior",0)</f>
        <v>0</v>
      </c>
      <c r="J139" s="126"/>
      <c r="K139" s="126"/>
      <c r="L139" s="38"/>
      <c r="M139" s="3"/>
      <c r="N139" s="4">
        <f t="shared" si="4"/>
        <v>0</v>
      </c>
    </row>
    <row r="140" spans="2:14" ht="18" customHeight="1" x14ac:dyDescent="0.3">
      <c r="B140" s="16">
        <f t="shared" si="5"/>
        <v>135</v>
      </c>
      <c r="C140" s="45"/>
      <c r="D140" s="2"/>
      <c r="E140" s="3"/>
      <c r="F140" s="3"/>
      <c r="G140" s="3"/>
      <c r="H140" s="3"/>
      <c r="I140" s="39" cm="1">
        <f t="array" ref="I140">_xlfn.SWITCH(E140,"IV","Junior","V","Junior", "VI","Junior","VII","Pre-Senior","VIII","Pre-Senior","IX","Pre-Senior","X","Senior","XI","Senior","XII","Senior",0)</f>
        <v>0</v>
      </c>
      <c r="J140" s="126"/>
      <c r="K140" s="126"/>
      <c r="L140" s="38"/>
      <c r="M140" s="3"/>
      <c r="N140" s="4">
        <f t="shared" si="4"/>
        <v>0</v>
      </c>
    </row>
    <row r="141" spans="2:14" ht="18" customHeight="1" x14ac:dyDescent="0.3">
      <c r="B141" s="16">
        <f t="shared" si="5"/>
        <v>136</v>
      </c>
      <c r="C141" s="45"/>
      <c r="D141" s="2"/>
      <c r="E141" s="3"/>
      <c r="F141" s="3"/>
      <c r="G141" s="3"/>
      <c r="H141" s="3"/>
      <c r="I141" s="39" cm="1">
        <f t="array" ref="I141">_xlfn.SWITCH(E141,"IV","Junior","V","Junior", "VI","Junior","VII","Pre-Senior","VIII","Pre-Senior","IX","Pre-Senior","X","Senior","XI","Senior","XII","Senior",0)</f>
        <v>0</v>
      </c>
      <c r="J141" s="126"/>
      <c r="K141" s="126"/>
      <c r="L141" s="38"/>
      <c r="M141" s="3"/>
      <c r="N141" s="4">
        <f t="shared" si="4"/>
        <v>0</v>
      </c>
    </row>
    <row r="142" spans="2:14" ht="18" customHeight="1" x14ac:dyDescent="0.3">
      <c r="B142" s="16">
        <f t="shared" si="5"/>
        <v>137</v>
      </c>
      <c r="C142" s="45"/>
      <c r="D142" s="2"/>
      <c r="E142" s="3"/>
      <c r="F142" s="3"/>
      <c r="G142" s="3"/>
      <c r="H142" s="3"/>
      <c r="I142" s="39" cm="1">
        <f t="array" ref="I142">_xlfn.SWITCH(E142,"IV","Junior","V","Junior", "VI","Junior","VII","Pre-Senior","VIII","Pre-Senior","IX","Pre-Senior","X","Senior","XI","Senior","XII","Senior",0)</f>
        <v>0</v>
      </c>
      <c r="J142" s="126"/>
      <c r="K142" s="126"/>
      <c r="L142" s="38"/>
      <c r="M142" s="3"/>
      <c r="N142" s="4">
        <f t="shared" si="4"/>
        <v>0</v>
      </c>
    </row>
    <row r="143" spans="2:14" ht="18" customHeight="1" x14ac:dyDescent="0.3">
      <c r="B143" s="16">
        <f t="shared" si="5"/>
        <v>138</v>
      </c>
      <c r="C143" s="45"/>
      <c r="D143" s="2"/>
      <c r="E143" s="3"/>
      <c r="F143" s="3"/>
      <c r="G143" s="3"/>
      <c r="H143" s="3"/>
      <c r="I143" s="39" cm="1">
        <f t="array" ref="I143">_xlfn.SWITCH(E143,"IV","Junior","V","Junior", "VI","Junior","VII","Pre-Senior","VIII","Pre-Senior","IX","Pre-Senior","X","Senior","XI","Senior","XII","Senior",0)</f>
        <v>0</v>
      </c>
      <c r="J143" s="126"/>
      <c r="K143" s="126"/>
      <c r="L143" s="38"/>
      <c r="M143" s="3"/>
      <c r="N143" s="4">
        <f t="shared" si="4"/>
        <v>0</v>
      </c>
    </row>
    <row r="144" spans="2:14" ht="18" customHeight="1" x14ac:dyDescent="0.3">
      <c r="B144" s="16">
        <f t="shared" si="5"/>
        <v>139</v>
      </c>
      <c r="C144" s="45"/>
      <c r="D144" s="2"/>
      <c r="E144" s="3"/>
      <c r="F144" s="3"/>
      <c r="G144" s="3"/>
      <c r="H144" s="3"/>
      <c r="I144" s="39" cm="1">
        <f t="array" ref="I144">_xlfn.SWITCH(E144,"IV","Junior","V","Junior", "VI","Junior","VII","Pre-Senior","VIII","Pre-Senior","IX","Pre-Senior","X","Senior","XI","Senior","XII","Senior",0)</f>
        <v>0</v>
      </c>
      <c r="J144" s="126"/>
      <c r="K144" s="126"/>
      <c r="L144" s="38"/>
      <c r="M144" s="3"/>
      <c r="N144" s="4">
        <f t="shared" si="4"/>
        <v>0</v>
      </c>
    </row>
    <row r="145" spans="2:14" ht="18" customHeight="1" x14ac:dyDescent="0.3">
      <c r="B145" s="16">
        <f t="shared" si="5"/>
        <v>140</v>
      </c>
      <c r="C145" s="45"/>
      <c r="D145" s="2"/>
      <c r="E145" s="3"/>
      <c r="F145" s="3"/>
      <c r="G145" s="3"/>
      <c r="H145" s="3"/>
      <c r="I145" s="39" cm="1">
        <f t="array" ref="I145">_xlfn.SWITCH(E145,"IV","Junior","V","Junior", "VI","Junior","VII","Pre-Senior","VIII","Pre-Senior","IX","Pre-Senior","X","Senior","XI","Senior","XII","Senior",0)</f>
        <v>0</v>
      </c>
      <c r="J145" s="126"/>
      <c r="K145" s="126"/>
      <c r="L145" s="38"/>
      <c r="M145" s="3"/>
      <c r="N145" s="4">
        <f t="shared" si="4"/>
        <v>0</v>
      </c>
    </row>
    <row r="146" spans="2:14" ht="18" customHeight="1" x14ac:dyDescent="0.3">
      <c r="B146" s="16">
        <f t="shared" si="5"/>
        <v>141</v>
      </c>
      <c r="C146" s="45"/>
      <c r="D146" s="2"/>
      <c r="E146" s="3"/>
      <c r="F146" s="3"/>
      <c r="G146" s="3"/>
      <c r="H146" s="3"/>
      <c r="I146" s="39" cm="1">
        <f t="array" ref="I146">_xlfn.SWITCH(E146,"IV","Junior","V","Junior", "VI","Junior","VII","Pre-Senior","VIII","Pre-Senior","IX","Pre-Senior","X","Senior","XI","Senior","XII","Senior",0)</f>
        <v>0</v>
      </c>
      <c r="J146" s="126"/>
      <c r="K146" s="126"/>
      <c r="L146" s="38"/>
      <c r="M146" s="3"/>
      <c r="N146" s="4">
        <f t="shared" si="4"/>
        <v>0</v>
      </c>
    </row>
    <row r="147" spans="2:14" ht="18" customHeight="1" x14ac:dyDescent="0.3">
      <c r="B147" s="16">
        <f t="shared" si="5"/>
        <v>142</v>
      </c>
      <c r="C147" s="45"/>
      <c r="D147" s="2"/>
      <c r="E147" s="3"/>
      <c r="F147" s="3"/>
      <c r="G147" s="3"/>
      <c r="H147" s="3"/>
      <c r="I147" s="39" cm="1">
        <f t="array" ref="I147">_xlfn.SWITCH(E147,"IV","Junior","V","Junior", "VI","Junior","VII","Pre-Senior","VIII","Pre-Senior","IX","Pre-Senior","X","Senior","XI","Senior","XII","Senior",0)</f>
        <v>0</v>
      </c>
      <c r="J147" s="126"/>
      <c r="K147" s="126"/>
      <c r="L147" s="38"/>
      <c r="M147" s="3"/>
      <c r="N147" s="4">
        <f t="shared" si="4"/>
        <v>0</v>
      </c>
    </row>
    <row r="148" spans="2:14" ht="18" customHeight="1" x14ac:dyDescent="0.3">
      <c r="B148" s="16">
        <f t="shared" si="5"/>
        <v>143</v>
      </c>
      <c r="C148" s="45"/>
      <c r="D148" s="2"/>
      <c r="E148" s="3"/>
      <c r="F148" s="3"/>
      <c r="G148" s="3"/>
      <c r="H148" s="3"/>
      <c r="I148" s="39" cm="1">
        <f t="array" ref="I148">_xlfn.SWITCH(E148,"IV","Junior","V","Junior", "VI","Junior","VII","Pre-Senior","VIII","Pre-Senior","IX","Pre-Senior","X","Senior","XI","Senior","XII","Senior",0)</f>
        <v>0</v>
      </c>
      <c r="J148" s="126"/>
      <c r="K148" s="126"/>
      <c r="L148" s="38"/>
      <c r="M148" s="3"/>
      <c r="N148" s="4">
        <f t="shared" si="4"/>
        <v>0</v>
      </c>
    </row>
    <row r="149" spans="2:14" ht="18" customHeight="1" x14ac:dyDescent="0.3">
      <c r="B149" s="16">
        <f t="shared" si="5"/>
        <v>144</v>
      </c>
      <c r="C149" s="45"/>
      <c r="D149" s="2"/>
      <c r="E149" s="3"/>
      <c r="F149" s="3"/>
      <c r="G149" s="3"/>
      <c r="H149" s="3"/>
      <c r="I149" s="39" cm="1">
        <f t="array" ref="I149">_xlfn.SWITCH(E149,"IV","Junior","V","Junior", "VI","Junior","VII","Pre-Senior","VIII","Pre-Senior","IX","Pre-Senior","X","Senior","XI","Senior","XII","Senior",0)</f>
        <v>0</v>
      </c>
      <c r="J149" s="126"/>
      <c r="K149" s="126"/>
      <c r="L149" s="38"/>
      <c r="M149" s="3"/>
      <c r="N149" s="4">
        <f t="shared" si="4"/>
        <v>0</v>
      </c>
    </row>
    <row r="150" spans="2:14" ht="18" customHeight="1" x14ac:dyDescent="0.3">
      <c r="B150" s="16">
        <f t="shared" si="5"/>
        <v>145</v>
      </c>
      <c r="C150" s="45"/>
      <c r="D150" s="2"/>
      <c r="E150" s="3"/>
      <c r="F150" s="3"/>
      <c r="G150" s="3"/>
      <c r="H150" s="3"/>
      <c r="I150" s="39" cm="1">
        <f t="array" ref="I150">_xlfn.SWITCH(E150,"IV","Junior","V","Junior", "VI","Junior","VII","Pre-Senior","VIII","Pre-Senior","IX","Pre-Senior","X","Senior","XI","Senior","XII","Senior",0)</f>
        <v>0</v>
      </c>
      <c r="J150" s="126"/>
      <c r="K150" s="126"/>
      <c r="L150" s="38"/>
      <c r="M150" s="3"/>
      <c r="N150" s="4">
        <f t="shared" si="4"/>
        <v>0</v>
      </c>
    </row>
    <row r="151" spans="2:14" ht="18" customHeight="1" x14ac:dyDescent="0.3">
      <c r="B151" s="16">
        <f t="shared" si="5"/>
        <v>146</v>
      </c>
      <c r="C151" s="45"/>
      <c r="D151" s="2"/>
      <c r="E151" s="3"/>
      <c r="F151" s="3"/>
      <c r="G151" s="3"/>
      <c r="H151" s="3"/>
      <c r="I151" s="39" cm="1">
        <f t="array" ref="I151">_xlfn.SWITCH(E151,"IV","Junior","V","Junior", "VI","Junior","VII","Pre-Senior","VIII","Pre-Senior","IX","Pre-Senior","X","Senior","XI","Senior","XII","Senior",0)</f>
        <v>0</v>
      </c>
      <c r="J151" s="126"/>
      <c r="K151" s="126"/>
      <c r="L151" s="38"/>
      <c r="M151" s="3"/>
      <c r="N151" s="4">
        <f t="shared" si="4"/>
        <v>0</v>
      </c>
    </row>
    <row r="152" spans="2:14" ht="18" customHeight="1" x14ac:dyDescent="0.3">
      <c r="B152" s="16">
        <f t="shared" si="5"/>
        <v>147</v>
      </c>
      <c r="C152" s="45"/>
      <c r="D152" s="2"/>
      <c r="E152" s="3"/>
      <c r="F152" s="3"/>
      <c r="G152" s="3"/>
      <c r="H152" s="3"/>
      <c r="I152" s="39" cm="1">
        <f t="array" ref="I152">_xlfn.SWITCH(E152,"IV","Junior","V","Junior", "VI","Junior","VII","Pre-Senior","VIII","Pre-Senior","IX","Pre-Senior","X","Senior","XI","Senior","XII","Senior",0)</f>
        <v>0</v>
      </c>
      <c r="J152" s="126"/>
      <c r="K152" s="126"/>
      <c r="L152" s="38"/>
      <c r="M152" s="3"/>
      <c r="N152" s="4">
        <f t="shared" si="4"/>
        <v>0</v>
      </c>
    </row>
    <row r="153" spans="2:14" ht="18" customHeight="1" x14ac:dyDescent="0.3">
      <c r="B153" s="16">
        <f t="shared" si="5"/>
        <v>148</v>
      </c>
      <c r="C153" s="45"/>
      <c r="D153" s="2"/>
      <c r="E153" s="3"/>
      <c r="F153" s="3"/>
      <c r="G153" s="3"/>
      <c r="H153" s="3"/>
      <c r="I153" s="39" cm="1">
        <f t="array" ref="I153">_xlfn.SWITCH(E153,"IV","Junior","V","Junior", "VI","Junior","VII","Pre-Senior","VIII","Pre-Senior","IX","Pre-Senior","X","Senior","XI","Senior","XII","Senior",0)</f>
        <v>0</v>
      </c>
      <c r="J153" s="126"/>
      <c r="K153" s="126"/>
      <c r="L153" s="38"/>
      <c r="M153" s="3"/>
      <c r="N153" s="4">
        <f t="shared" si="4"/>
        <v>0</v>
      </c>
    </row>
    <row r="154" spans="2:14" ht="18" customHeight="1" x14ac:dyDescent="0.3">
      <c r="B154" s="16">
        <f t="shared" si="5"/>
        <v>149</v>
      </c>
      <c r="C154" s="45"/>
      <c r="D154" s="2"/>
      <c r="E154" s="3"/>
      <c r="F154" s="3"/>
      <c r="G154" s="3"/>
      <c r="H154" s="3"/>
      <c r="I154" s="39" cm="1">
        <f t="array" ref="I154">_xlfn.SWITCH(E154,"IV","Junior","V","Junior", "VI","Junior","VII","Pre-Senior","VIII","Pre-Senior","IX","Pre-Senior","X","Senior","XI","Senior","XII","Senior",0)</f>
        <v>0</v>
      </c>
      <c r="J154" s="126"/>
      <c r="K154" s="126"/>
      <c r="L154" s="38"/>
      <c r="M154" s="3"/>
      <c r="N154" s="4">
        <f t="shared" si="4"/>
        <v>0</v>
      </c>
    </row>
    <row r="155" spans="2:14" ht="18" customHeight="1" x14ac:dyDescent="0.3">
      <c r="B155" s="16">
        <f t="shared" si="5"/>
        <v>150</v>
      </c>
      <c r="C155" s="45"/>
      <c r="D155" s="2"/>
      <c r="E155" s="3"/>
      <c r="F155" s="3"/>
      <c r="G155" s="3"/>
      <c r="H155" s="3"/>
      <c r="I155" s="39" cm="1">
        <f t="array" ref="I155">_xlfn.SWITCH(E155,"IV","Junior","V","Junior", "VI","Junior","VII","Pre-Senior","VIII","Pre-Senior","IX","Pre-Senior","X","Senior","XI","Senior","XII","Senior",0)</f>
        <v>0</v>
      </c>
      <c r="J155" s="126"/>
      <c r="K155" s="126"/>
      <c r="L155" s="38"/>
      <c r="M155" s="3"/>
      <c r="N155" s="4">
        <f t="shared" si="4"/>
        <v>0</v>
      </c>
    </row>
    <row r="156" spans="2:14" ht="18" customHeight="1" x14ac:dyDescent="0.3">
      <c r="B156" s="16">
        <f t="shared" si="5"/>
        <v>151</v>
      </c>
      <c r="C156" s="45"/>
      <c r="D156" s="2"/>
      <c r="E156" s="3"/>
      <c r="F156" s="3"/>
      <c r="G156" s="3"/>
      <c r="H156" s="3"/>
      <c r="I156" s="39" cm="1">
        <f t="array" ref="I156">_xlfn.SWITCH(E156,"IV","Junior","V","Junior", "VI","Junior","VII","Pre-Senior","VIII","Pre-Senior","IX","Pre-Senior","X","Senior","XI","Senior","XII","Senior",0)</f>
        <v>0</v>
      </c>
      <c r="J156" s="126"/>
      <c r="K156" s="126"/>
      <c r="L156" s="38"/>
      <c r="M156" s="3"/>
      <c r="N156" s="4">
        <f t="shared" si="4"/>
        <v>0</v>
      </c>
    </row>
    <row r="157" spans="2:14" ht="18" customHeight="1" x14ac:dyDescent="0.3">
      <c r="B157" s="16">
        <f t="shared" si="5"/>
        <v>152</v>
      </c>
      <c r="C157" s="45"/>
      <c r="D157" s="2"/>
      <c r="E157" s="3"/>
      <c r="F157" s="3"/>
      <c r="G157" s="3"/>
      <c r="H157" s="3"/>
      <c r="I157" s="39" cm="1">
        <f t="array" ref="I157">_xlfn.SWITCH(E157,"IV","Junior","V","Junior", "VI","Junior","VII","Pre-Senior","VIII","Pre-Senior","IX","Pre-Senior","X","Senior","XI","Senior","XII","Senior",0)</f>
        <v>0</v>
      </c>
      <c r="J157" s="126"/>
      <c r="K157" s="126"/>
      <c r="L157" s="38"/>
      <c r="M157" s="3"/>
      <c r="N157" s="4">
        <f t="shared" si="4"/>
        <v>0</v>
      </c>
    </row>
    <row r="158" spans="2:14" ht="18" customHeight="1" x14ac:dyDescent="0.3">
      <c r="B158" s="16">
        <f t="shared" si="5"/>
        <v>153</v>
      </c>
      <c r="C158" s="45"/>
      <c r="D158" s="2"/>
      <c r="E158" s="3"/>
      <c r="F158" s="3"/>
      <c r="G158" s="3"/>
      <c r="H158" s="3"/>
      <c r="I158" s="39" cm="1">
        <f t="array" ref="I158">_xlfn.SWITCH(E158,"IV","Junior","V","Junior", "VI","Junior","VII","Pre-Senior","VIII","Pre-Senior","IX","Pre-Senior","X","Senior","XI","Senior","XII","Senior",0)</f>
        <v>0</v>
      </c>
      <c r="J158" s="126"/>
      <c r="K158" s="126"/>
      <c r="L158" s="38"/>
      <c r="M158" s="3"/>
      <c r="N158" s="4">
        <f t="shared" si="4"/>
        <v>0</v>
      </c>
    </row>
    <row r="159" spans="2:14" ht="18" customHeight="1" x14ac:dyDescent="0.3">
      <c r="B159" s="16">
        <f t="shared" si="5"/>
        <v>154</v>
      </c>
      <c r="C159" s="45"/>
      <c r="D159" s="2"/>
      <c r="E159" s="3"/>
      <c r="F159" s="3"/>
      <c r="G159" s="3"/>
      <c r="H159" s="3"/>
      <c r="I159" s="39" cm="1">
        <f t="array" ref="I159">_xlfn.SWITCH(E159,"IV","Junior","V","Junior", "VI","Junior","VII","Pre-Senior","VIII","Pre-Senior","IX","Pre-Senior","X","Senior","XI","Senior","XII","Senior",0)</f>
        <v>0</v>
      </c>
      <c r="J159" s="126"/>
      <c r="K159" s="126"/>
      <c r="L159" s="38"/>
      <c r="M159" s="3"/>
      <c r="N159" s="4">
        <f t="shared" si="4"/>
        <v>0</v>
      </c>
    </row>
    <row r="160" spans="2:14" ht="18" customHeight="1" x14ac:dyDescent="0.3">
      <c r="B160" s="16">
        <f t="shared" si="5"/>
        <v>155</v>
      </c>
      <c r="C160" s="45"/>
      <c r="D160" s="2"/>
      <c r="E160" s="3"/>
      <c r="F160" s="3"/>
      <c r="G160" s="3"/>
      <c r="H160" s="3"/>
      <c r="I160" s="39" cm="1">
        <f t="array" ref="I160">_xlfn.SWITCH(E160,"IV","Junior","V","Junior", "VI","Junior","VII","Pre-Senior","VIII","Pre-Senior","IX","Pre-Senior","X","Senior","XI","Senior","XII","Senior",0)</f>
        <v>0</v>
      </c>
      <c r="J160" s="126"/>
      <c r="K160" s="126"/>
      <c r="L160" s="38"/>
      <c r="M160" s="3"/>
      <c r="N160" s="4">
        <f t="shared" si="4"/>
        <v>0</v>
      </c>
    </row>
    <row r="161" spans="2:14" ht="18" customHeight="1" x14ac:dyDescent="0.3">
      <c r="B161" s="16">
        <f t="shared" si="5"/>
        <v>156</v>
      </c>
      <c r="C161" s="45"/>
      <c r="D161" s="2"/>
      <c r="E161" s="3"/>
      <c r="F161" s="3"/>
      <c r="G161" s="3"/>
      <c r="H161" s="3"/>
      <c r="I161" s="39" cm="1">
        <f t="array" ref="I161">_xlfn.SWITCH(E161,"IV","Junior","V","Junior", "VI","Junior","VII","Pre-Senior","VIII","Pre-Senior","IX","Pre-Senior","X","Senior","XI","Senior","XII","Senior",0)</f>
        <v>0</v>
      </c>
      <c r="J161" s="126"/>
      <c r="K161" s="126"/>
      <c r="L161" s="38"/>
      <c r="M161" s="3"/>
      <c r="N161" s="4">
        <f t="shared" si="4"/>
        <v>0</v>
      </c>
    </row>
    <row r="162" spans="2:14" ht="18" customHeight="1" x14ac:dyDescent="0.3">
      <c r="B162" s="16">
        <f t="shared" si="5"/>
        <v>157</v>
      </c>
      <c r="C162" s="45"/>
      <c r="D162" s="2"/>
      <c r="E162" s="3"/>
      <c r="F162" s="3"/>
      <c r="G162" s="3"/>
      <c r="H162" s="3"/>
      <c r="I162" s="39" cm="1">
        <f t="array" ref="I162">_xlfn.SWITCH(E162,"IV","Junior","V","Junior", "VI","Junior","VII","Pre-Senior","VIII","Pre-Senior","IX","Pre-Senior","X","Senior","XI","Senior","XII","Senior",0)</f>
        <v>0</v>
      </c>
      <c r="J162" s="126"/>
      <c r="K162" s="126"/>
      <c r="L162" s="38"/>
      <c r="M162" s="3"/>
      <c r="N162" s="4">
        <f t="shared" si="4"/>
        <v>0</v>
      </c>
    </row>
    <row r="163" spans="2:14" ht="18" customHeight="1" x14ac:dyDescent="0.3">
      <c r="B163" s="16">
        <f t="shared" si="5"/>
        <v>158</v>
      </c>
      <c r="C163" s="45"/>
      <c r="D163" s="2"/>
      <c r="E163" s="3"/>
      <c r="F163" s="3"/>
      <c r="G163" s="3"/>
      <c r="H163" s="3"/>
      <c r="I163" s="39" cm="1">
        <f t="array" ref="I163">_xlfn.SWITCH(E163,"IV","Junior","V","Junior", "VI","Junior","VII","Pre-Senior","VIII","Pre-Senior","IX","Pre-Senior","X","Senior","XI","Senior","XII","Senior",0)</f>
        <v>0</v>
      </c>
      <c r="J163" s="126"/>
      <c r="K163" s="126"/>
      <c r="L163" s="38"/>
      <c r="M163" s="3"/>
      <c r="N163" s="4">
        <f t="shared" si="4"/>
        <v>0</v>
      </c>
    </row>
    <row r="164" spans="2:14" ht="18" customHeight="1" x14ac:dyDescent="0.3">
      <c r="B164" s="16">
        <f t="shared" si="5"/>
        <v>159</v>
      </c>
      <c r="C164" s="45"/>
      <c r="D164" s="2"/>
      <c r="E164" s="3"/>
      <c r="F164" s="3"/>
      <c r="G164" s="3"/>
      <c r="H164" s="3"/>
      <c r="I164" s="39" cm="1">
        <f t="array" ref="I164">_xlfn.SWITCH(E164,"IV","Junior","V","Junior", "VI","Junior","VII","Pre-Senior","VIII","Pre-Senior","IX","Pre-Senior","X","Senior","XI","Senior","XII","Senior",0)</f>
        <v>0</v>
      </c>
      <c r="J164" s="126"/>
      <c r="K164" s="126"/>
      <c r="L164" s="38"/>
      <c r="M164" s="3"/>
      <c r="N164" s="4">
        <f t="shared" si="4"/>
        <v>0</v>
      </c>
    </row>
    <row r="165" spans="2:14" ht="18" customHeight="1" x14ac:dyDescent="0.3">
      <c r="B165" s="16">
        <f t="shared" si="5"/>
        <v>160</v>
      </c>
      <c r="C165" s="45"/>
      <c r="D165" s="2"/>
      <c r="E165" s="3"/>
      <c r="F165" s="3"/>
      <c r="G165" s="3"/>
      <c r="H165" s="3"/>
      <c r="I165" s="39" cm="1">
        <f t="array" ref="I165">_xlfn.SWITCH(E165,"IV","Junior","V","Junior", "VI","Junior","VII","Pre-Senior","VIII","Pre-Senior","IX","Pre-Senior","X","Senior","XI","Senior","XII","Senior",0)</f>
        <v>0</v>
      </c>
      <c r="J165" s="126"/>
      <c r="K165" s="126"/>
      <c r="L165" s="38"/>
      <c r="M165" s="3"/>
      <c r="N165" s="4">
        <f t="shared" si="4"/>
        <v>0</v>
      </c>
    </row>
    <row r="166" spans="2:14" ht="18" customHeight="1" x14ac:dyDescent="0.3">
      <c r="B166" s="16">
        <f t="shared" si="5"/>
        <v>161</v>
      </c>
      <c r="C166" s="45"/>
      <c r="D166" s="2"/>
      <c r="E166" s="3"/>
      <c r="F166" s="3"/>
      <c r="G166" s="3"/>
      <c r="H166" s="3"/>
      <c r="I166" s="39" cm="1">
        <f t="array" ref="I166">_xlfn.SWITCH(E166,"IV","Junior","V","Junior", "VI","Junior","VII","Pre-Senior","VIII","Pre-Senior","IX","Pre-Senior","X","Senior","XI","Senior","XII","Senior",0)</f>
        <v>0</v>
      </c>
      <c r="J166" s="126"/>
      <c r="K166" s="126"/>
      <c r="L166" s="38"/>
      <c r="M166" s="3"/>
      <c r="N166" s="4">
        <f t="shared" si="4"/>
        <v>0</v>
      </c>
    </row>
    <row r="167" spans="2:14" ht="18" customHeight="1" x14ac:dyDescent="0.3">
      <c r="B167" s="16">
        <f t="shared" si="5"/>
        <v>162</v>
      </c>
      <c r="C167" s="45"/>
      <c r="D167" s="2"/>
      <c r="E167" s="3"/>
      <c r="F167" s="3"/>
      <c r="G167" s="3"/>
      <c r="H167" s="3"/>
      <c r="I167" s="39" cm="1">
        <f t="array" ref="I167">_xlfn.SWITCH(E167,"IV","Junior","V","Junior", "VI","Junior","VII","Pre-Senior","VIII","Pre-Senior","IX","Pre-Senior","X","Senior","XI","Senior","XII","Senior",0)</f>
        <v>0</v>
      </c>
      <c r="J167" s="126"/>
      <c r="K167" s="126"/>
      <c r="L167" s="38"/>
      <c r="M167" s="3"/>
      <c r="N167" s="4">
        <f t="shared" si="4"/>
        <v>0</v>
      </c>
    </row>
    <row r="168" spans="2:14" ht="18" customHeight="1" x14ac:dyDescent="0.3">
      <c r="B168" s="16">
        <f t="shared" si="5"/>
        <v>163</v>
      </c>
      <c r="C168" s="45"/>
      <c r="D168" s="2"/>
      <c r="E168" s="3"/>
      <c r="F168" s="3"/>
      <c r="G168" s="3"/>
      <c r="H168" s="3"/>
      <c r="I168" s="39" cm="1">
        <f t="array" ref="I168">_xlfn.SWITCH(E168,"IV","Junior","V","Junior", "VI","Junior","VII","Pre-Senior","VIII","Pre-Senior","IX","Pre-Senior","X","Senior","XI","Senior","XII","Senior",0)</f>
        <v>0</v>
      </c>
      <c r="J168" s="126"/>
      <c r="K168" s="126"/>
      <c r="L168" s="38"/>
      <c r="M168" s="3"/>
      <c r="N168" s="4">
        <f t="shared" si="4"/>
        <v>0</v>
      </c>
    </row>
    <row r="169" spans="2:14" ht="18" customHeight="1" x14ac:dyDescent="0.3">
      <c r="B169" s="16">
        <f t="shared" si="5"/>
        <v>164</v>
      </c>
      <c r="C169" s="45"/>
      <c r="D169" s="2"/>
      <c r="E169" s="3"/>
      <c r="F169" s="3"/>
      <c r="G169" s="3"/>
      <c r="H169" s="3"/>
      <c r="I169" s="39" cm="1">
        <f t="array" ref="I169">_xlfn.SWITCH(E169,"IV","Junior","V","Junior", "VI","Junior","VII","Pre-Senior","VIII","Pre-Senior","IX","Pre-Senior","X","Senior","XI","Senior","XII","Senior",0)</f>
        <v>0</v>
      </c>
      <c r="J169" s="126"/>
      <c r="K169" s="126"/>
      <c r="L169" s="38"/>
      <c r="M169" s="3"/>
      <c r="N169" s="4">
        <f t="shared" si="4"/>
        <v>0</v>
      </c>
    </row>
    <row r="170" spans="2:14" ht="18" customHeight="1" x14ac:dyDescent="0.3">
      <c r="B170" s="16">
        <f t="shared" si="5"/>
        <v>165</v>
      </c>
      <c r="C170" s="45"/>
      <c r="D170" s="2"/>
      <c r="E170" s="3"/>
      <c r="F170" s="3"/>
      <c r="G170" s="3"/>
      <c r="H170" s="3"/>
      <c r="I170" s="39" cm="1">
        <f t="array" ref="I170">_xlfn.SWITCH(E170,"IV","Junior","V","Junior", "VI","Junior","VII","Pre-Senior","VIII","Pre-Senior","IX","Pre-Senior","X","Senior","XI","Senior","XII","Senior",0)</f>
        <v>0</v>
      </c>
      <c r="J170" s="126"/>
      <c r="K170" s="126"/>
      <c r="L170" s="38"/>
      <c r="M170" s="3"/>
      <c r="N170" s="4">
        <f t="shared" si="4"/>
        <v>0</v>
      </c>
    </row>
    <row r="171" spans="2:14" ht="18" customHeight="1" x14ac:dyDescent="0.3">
      <c r="B171" s="16">
        <f t="shared" si="5"/>
        <v>166</v>
      </c>
      <c r="C171" s="45"/>
      <c r="D171" s="2"/>
      <c r="E171" s="3"/>
      <c r="F171" s="3"/>
      <c r="G171" s="3"/>
      <c r="H171" s="3"/>
      <c r="I171" s="39" cm="1">
        <f t="array" ref="I171">_xlfn.SWITCH(E171,"IV","Junior","V","Junior", "VI","Junior","VII","Pre-Senior","VIII","Pre-Senior","IX","Pre-Senior","X","Senior","XI","Senior","XII","Senior",0)</f>
        <v>0</v>
      </c>
      <c r="J171" s="126"/>
      <c r="K171" s="126"/>
      <c r="L171" s="38"/>
      <c r="M171" s="3"/>
      <c r="N171" s="4">
        <f t="shared" si="4"/>
        <v>0</v>
      </c>
    </row>
    <row r="172" spans="2:14" ht="18" customHeight="1" x14ac:dyDescent="0.3">
      <c r="B172" s="16">
        <f t="shared" si="5"/>
        <v>167</v>
      </c>
      <c r="C172" s="45"/>
      <c r="D172" s="2"/>
      <c r="E172" s="3"/>
      <c r="F172" s="3"/>
      <c r="G172" s="3"/>
      <c r="H172" s="3"/>
      <c r="I172" s="39" cm="1">
        <f t="array" ref="I172">_xlfn.SWITCH(E172,"IV","Junior","V","Junior", "VI","Junior","VII","Pre-Senior","VIII","Pre-Senior","IX","Pre-Senior","X","Senior","XI","Senior","XII","Senior",0)</f>
        <v>0</v>
      </c>
      <c r="J172" s="126"/>
      <c r="K172" s="126"/>
      <c r="L172" s="38"/>
      <c r="M172" s="3"/>
      <c r="N172" s="4">
        <f t="shared" si="4"/>
        <v>0</v>
      </c>
    </row>
    <row r="173" spans="2:14" ht="18" customHeight="1" x14ac:dyDescent="0.3">
      <c r="B173" s="16">
        <f t="shared" si="5"/>
        <v>168</v>
      </c>
      <c r="C173" s="45"/>
      <c r="D173" s="2"/>
      <c r="E173" s="3"/>
      <c r="F173" s="3"/>
      <c r="G173" s="3"/>
      <c r="H173" s="3"/>
      <c r="I173" s="39" cm="1">
        <f t="array" ref="I173">_xlfn.SWITCH(E173,"IV","Junior","V","Junior", "VI","Junior","VII","Pre-Senior","VIII","Pre-Senior","IX","Pre-Senior","X","Senior","XI","Senior","XII","Senior",0)</f>
        <v>0</v>
      </c>
      <c r="J173" s="126"/>
      <c r="K173" s="126"/>
      <c r="L173" s="38"/>
      <c r="M173" s="3"/>
      <c r="N173" s="4">
        <f t="shared" si="4"/>
        <v>0</v>
      </c>
    </row>
    <row r="174" spans="2:14" ht="18" customHeight="1" x14ac:dyDescent="0.3">
      <c r="B174" s="16">
        <f t="shared" si="5"/>
        <v>169</v>
      </c>
      <c r="C174" s="45"/>
      <c r="D174" s="2"/>
      <c r="E174" s="3"/>
      <c r="F174" s="3"/>
      <c r="G174" s="3"/>
      <c r="H174" s="3"/>
      <c r="I174" s="39" cm="1">
        <f t="array" ref="I174">_xlfn.SWITCH(E174,"IV","Junior","V","Junior", "VI","Junior","VII","Pre-Senior","VIII","Pre-Senior","IX","Pre-Senior","X","Senior","XI","Senior","XII","Senior",0)</f>
        <v>0</v>
      </c>
      <c r="J174" s="126"/>
      <c r="K174" s="126"/>
      <c r="L174" s="38"/>
      <c r="M174" s="3"/>
      <c r="N174" s="4">
        <f t="shared" si="4"/>
        <v>0</v>
      </c>
    </row>
    <row r="175" spans="2:14" ht="18" customHeight="1" x14ac:dyDescent="0.3">
      <c r="B175" s="16">
        <f t="shared" si="5"/>
        <v>170</v>
      </c>
      <c r="C175" s="45"/>
      <c r="D175" s="2"/>
      <c r="E175" s="3"/>
      <c r="F175" s="3"/>
      <c r="G175" s="3"/>
      <c r="H175" s="3"/>
      <c r="I175" s="39" cm="1">
        <f t="array" ref="I175">_xlfn.SWITCH(E175,"IV","Junior","V","Junior", "VI","Junior","VII","Pre-Senior","VIII","Pre-Senior","IX","Pre-Senior","X","Senior","XI","Senior","XII","Senior",0)</f>
        <v>0</v>
      </c>
      <c r="J175" s="126"/>
      <c r="K175" s="126"/>
      <c r="L175" s="38"/>
      <c r="M175" s="3"/>
      <c r="N175" s="4">
        <f t="shared" si="4"/>
        <v>0</v>
      </c>
    </row>
    <row r="176" spans="2:14" ht="18" customHeight="1" x14ac:dyDescent="0.3">
      <c r="B176" s="16">
        <f t="shared" si="5"/>
        <v>171</v>
      </c>
      <c r="C176" s="45"/>
      <c r="D176" s="2"/>
      <c r="E176" s="3"/>
      <c r="F176" s="3"/>
      <c r="G176" s="3"/>
      <c r="H176" s="3"/>
      <c r="I176" s="39" cm="1">
        <f t="array" ref="I176">_xlfn.SWITCH(E176,"IV","Junior","V","Junior", "VI","Junior","VII","Pre-Senior","VIII","Pre-Senior","IX","Pre-Senior","X","Senior","XI","Senior","XII","Senior",0)</f>
        <v>0</v>
      </c>
      <c r="J176" s="126"/>
      <c r="K176" s="126"/>
      <c r="L176" s="38"/>
      <c r="M176" s="3"/>
      <c r="N176" s="4">
        <f t="shared" si="4"/>
        <v>0</v>
      </c>
    </row>
    <row r="177" spans="2:14" ht="18" customHeight="1" x14ac:dyDescent="0.3">
      <c r="B177" s="16">
        <f t="shared" si="5"/>
        <v>172</v>
      </c>
      <c r="C177" s="45"/>
      <c r="D177" s="2"/>
      <c r="E177" s="3"/>
      <c r="F177" s="3"/>
      <c r="G177" s="3"/>
      <c r="H177" s="3"/>
      <c r="I177" s="39" cm="1">
        <f t="array" ref="I177">_xlfn.SWITCH(E177,"IV","Junior","V","Junior", "VI","Junior","VII","Pre-Senior","VIII","Pre-Senior","IX","Pre-Senior","X","Senior","XI","Senior","XII","Senior",0)</f>
        <v>0</v>
      </c>
      <c r="J177" s="126"/>
      <c r="K177" s="126"/>
      <c r="L177" s="38"/>
      <c r="M177" s="3"/>
      <c r="N177" s="4">
        <f t="shared" si="4"/>
        <v>0</v>
      </c>
    </row>
    <row r="178" spans="2:14" ht="18" customHeight="1" x14ac:dyDescent="0.3">
      <c r="B178" s="16">
        <f t="shared" si="5"/>
        <v>173</v>
      </c>
      <c r="C178" s="45"/>
      <c r="D178" s="2"/>
      <c r="E178" s="3"/>
      <c r="F178" s="3"/>
      <c r="G178" s="3"/>
      <c r="H178" s="3"/>
      <c r="I178" s="39" cm="1">
        <f t="array" ref="I178">_xlfn.SWITCH(E178,"IV","Junior","V","Junior", "VI","Junior","VII","Pre-Senior","VIII","Pre-Senior","IX","Pre-Senior","X","Senior","XI","Senior","XII","Senior",0)</f>
        <v>0</v>
      </c>
      <c r="J178" s="126"/>
      <c r="K178" s="126"/>
      <c r="L178" s="38"/>
      <c r="M178" s="3"/>
      <c r="N178" s="4">
        <f t="shared" si="4"/>
        <v>0</v>
      </c>
    </row>
    <row r="179" spans="2:14" ht="18" customHeight="1" x14ac:dyDescent="0.3">
      <c r="B179" s="16">
        <f t="shared" si="5"/>
        <v>174</v>
      </c>
      <c r="C179" s="45"/>
      <c r="D179" s="2"/>
      <c r="E179" s="3"/>
      <c r="F179" s="3"/>
      <c r="G179" s="3"/>
      <c r="H179" s="3"/>
      <c r="I179" s="39" cm="1">
        <f t="array" ref="I179">_xlfn.SWITCH(E179,"IV","Junior","V","Junior", "VI","Junior","VII","Pre-Senior","VIII","Pre-Senior","IX","Pre-Senior","X","Senior","XI","Senior","XII","Senior",0)</f>
        <v>0</v>
      </c>
      <c r="J179" s="126"/>
      <c r="K179" s="126"/>
      <c r="L179" s="38"/>
      <c r="M179" s="3"/>
      <c r="N179" s="4">
        <f t="shared" si="4"/>
        <v>0</v>
      </c>
    </row>
    <row r="180" spans="2:14" ht="18" customHeight="1" x14ac:dyDescent="0.3">
      <c r="B180" s="16">
        <f t="shared" si="5"/>
        <v>175</v>
      </c>
      <c r="C180" s="45"/>
      <c r="D180" s="2"/>
      <c r="E180" s="3"/>
      <c r="F180" s="3"/>
      <c r="G180" s="3"/>
      <c r="H180" s="3"/>
      <c r="I180" s="39" cm="1">
        <f t="array" ref="I180">_xlfn.SWITCH(E180,"IV","Junior","V","Junior", "VI","Junior","VII","Pre-Senior","VIII","Pre-Senior","IX","Pre-Senior","X","Senior","XI","Senior","XII","Senior",0)</f>
        <v>0</v>
      </c>
      <c r="J180" s="126"/>
      <c r="K180" s="126"/>
      <c r="L180" s="38"/>
      <c r="M180" s="3"/>
      <c r="N180" s="4">
        <f t="shared" si="4"/>
        <v>0</v>
      </c>
    </row>
    <row r="181" spans="2:14" ht="18" customHeight="1" x14ac:dyDescent="0.3">
      <c r="B181" s="16">
        <f t="shared" si="5"/>
        <v>176</v>
      </c>
      <c r="C181" s="45"/>
      <c r="D181" s="2"/>
      <c r="E181" s="3"/>
      <c r="F181" s="3"/>
      <c r="G181" s="3"/>
      <c r="H181" s="3"/>
      <c r="I181" s="39" cm="1">
        <f t="array" ref="I181">_xlfn.SWITCH(E181,"IV","Junior","V","Junior", "VI","Junior","VII","Pre-Senior","VIII","Pre-Senior","IX","Pre-Senior","X","Senior","XI","Senior","XII","Senior",0)</f>
        <v>0</v>
      </c>
      <c r="J181" s="126"/>
      <c r="K181" s="126"/>
      <c r="L181" s="38"/>
      <c r="M181" s="3"/>
      <c r="N181" s="4">
        <f t="shared" si="4"/>
        <v>0</v>
      </c>
    </row>
    <row r="182" spans="2:14" ht="18" customHeight="1" x14ac:dyDescent="0.3">
      <c r="B182" s="16">
        <f t="shared" si="5"/>
        <v>177</v>
      </c>
      <c r="C182" s="45"/>
      <c r="D182" s="2"/>
      <c r="E182" s="3"/>
      <c r="F182" s="3"/>
      <c r="G182" s="3"/>
      <c r="H182" s="3"/>
      <c r="I182" s="39" cm="1">
        <f t="array" ref="I182">_xlfn.SWITCH(E182,"IV","Junior","V","Junior", "VI","Junior","VII","Pre-Senior","VIII","Pre-Senior","IX","Pre-Senior","X","Senior","XI","Senior","XII","Senior",0)</f>
        <v>0</v>
      </c>
      <c r="J182" s="126"/>
      <c r="K182" s="126"/>
      <c r="L182" s="38"/>
      <c r="M182" s="3"/>
      <c r="N182" s="4">
        <f t="shared" si="4"/>
        <v>0</v>
      </c>
    </row>
    <row r="183" spans="2:14" ht="18" customHeight="1" x14ac:dyDescent="0.3">
      <c r="B183" s="16">
        <f t="shared" si="5"/>
        <v>178</v>
      </c>
      <c r="C183" s="45"/>
      <c r="D183" s="2"/>
      <c r="E183" s="3"/>
      <c r="F183" s="3"/>
      <c r="G183" s="3"/>
      <c r="H183" s="3"/>
      <c r="I183" s="39" cm="1">
        <f t="array" ref="I183">_xlfn.SWITCH(E183,"IV","Junior","V","Junior", "VI","Junior","VII","Pre-Senior","VIII","Pre-Senior","IX","Pre-Senior","X","Senior","XI","Senior","XII","Senior",0)</f>
        <v>0</v>
      </c>
      <c r="J183" s="126"/>
      <c r="K183" s="126"/>
      <c r="L183" s="38"/>
      <c r="M183" s="3"/>
      <c r="N183" s="4">
        <f t="shared" si="4"/>
        <v>0</v>
      </c>
    </row>
    <row r="184" spans="2:14" ht="18" customHeight="1" x14ac:dyDescent="0.3">
      <c r="B184" s="16">
        <f t="shared" si="5"/>
        <v>179</v>
      </c>
      <c r="C184" s="45"/>
      <c r="D184" s="2"/>
      <c r="E184" s="3"/>
      <c r="F184" s="3"/>
      <c r="G184" s="3"/>
      <c r="H184" s="3"/>
      <c r="I184" s="39" cm="1">
        <f t="array" ref="I184">_xlfn.SWITCH(E184,"IV","Junior","V","Junior", "VI","Junior","VII","Pre-Senior","VIII","Pre-Senior","IX","Pre-Senior","X","Senior","XI","Senior","XII","Senior",0)</f>
        <v>0</v>
      </c>
      <c r="J184" s="126"/>
      <c r="K184" s="126"/>
      <c r="L184" s="38"/>
      <c r="M184" s="3"/>
      <c r="N184" s="4">
        <f t="shared" si="4"/>
        <v>0</v>
      </c>
    </row>
    <row r="185" spans="2:14" ht="18" customHeight="1" x14ac:dyDescent="0.3">
      <c r="B185" s="16">
        <f t="shared" si="5"/>
        <v>180</v>
      </c>
      <c r="C185" s="45"/>
      <c r="D185" s="2"/>
      <c r="E185" s="3"/>
      <c r="F185" s="3"/>
      <c r="G185" s="3"/>
      <c r="H185" s="3"/>
      <c r="I185" s="39" cm="1">
        <f t="array" ref="I185">_xlfn.SWITCH(E185,"IV","Junior","V","Junior", "VI","Junior","VII","Pre-Senior","VIII","Pre-Senior","IX","Pre-Senior","X","Senior","XI","Senior","XII","Senior",0)</f>
        <v>0</v>
      </c>
      <c r="J185" s="126"/>
      <c r="K185" s="126"/>
      <c r="L185" s="38"/>
      <c r="M185" s="3"/>
      <c r="N185" s="4">
        <f t="shared" si="4"/>
        <v>0</v>
      </c>
    </row>
    <row r="186" spans="2:14" ht="18" customHeight="1" x14ac:dyDescent="0.3">
      <c r="B186" s="16">
        <f t="shared" si="5"/>
        <v>181</v>
      </c>
      <c r="C186" s="45"/>
      <c r="D186" s="2"/>
      <c r="E186" s="3"/>
      <c r="F186" s="3"/>
      <c r="G186" s="3"/>
      <c r="H186" s="3"/>
      <c r="I186" s="39" cm="1">
        <f t="array" ref="I186">_xlfn.SWITCH(E186,"IV","Junior","V","Junior", "VI","Junior","VII","Pre-Senior","VIII","Pre-Senior","IX","Pre-Senior","X","Senior","XI","Senior","XII","Senior",0)</f>
        <v>0</v>
      </c>
      <c r="J186" s="126"/>
      <c r="K186" s="126"/>
      <c r="L186" s="38"/>
      <c r="M186" s="3"/>
      <c r="N186" s="4">
        <f t="shared" si="4"/>
        <v>0</v>
      </c>
    </row>
    <row r="187" spans="2:14" ht="18" customHeight="1" x14ac:dyDescent="0.3">
      <c r="B187" s="16">
        <f t="shared" si="5"/>
        <v>182</v>
      </c>
      <c r="C187" s="45"/>
      <c r="D187" s="2"/>
      <c r="E187" s="3"/>
      <c r="F187" s="3"/>
      <c r="G187" s="3"/>
      <c r="H187" s="3"/>
      <c r="I187" s="39" cm="1">
        <f t="array" ref="I187">_xlfn.SWITCH(E187,"IV","Junior","V","Junior", "VI","Junior","VII","Pre-Senior","VIII","Pre-Senior","IX","Pre-Senior","X","Senior","XI","Senior","XII","Senior",0)</f>
        <v>0</v>
      </c>
      <c r="J187" s="126"/>
      <c r="K187" s="126"/>
      <c r="L187" s="38"/>
      <c r="M187" s="3"/>
      <c r="N187" s="4">
        <f t="shared" si="4"/>
        <v>0</v>
      </c>
    </row>
    <row r="188" spans="2:14" ht="18" customHeight="1" x14ac:dyDescent="0.3">
      <c r="B188" s="16">
        <f t="shared" si="5"/>
        <v>183</v>
      </c>
      <c r="C188" s="45"/>
      <c r="D188" s="2"/>
      <c r="E188" s="3"/>
      <c r="F188" s="3"/>
      <c r="G188" s="3"/>
      <c r="H188" s="3"/>
      <c r="I188" s="39" cm="1">
        <f t="array" ref="I188">_xlfn.SWITCH(E188,"IV","Junior","V","Junior", "VI","Junior","VII","Pre-Senior","VIII","Pre-Senior","IX","Pre-Senior","X","Senior","XI","Senior","XII","Senior",0)</f>
        <v>0</v>
      </c>
      <c r="J188" s="126"/>
      <c r="K188" s="126"/>
      <c r="L188" s="38"/>
      <c r="M188" s="3"/>
      <c r="N188" s="4">
        <f t="shared" si="4"/>
        <v>0</v>
      </c>
    </row>
    <row r="189" spans="2:14" ht="18" customHeight="1" x14ac:dyDescent="0.3">
      <c r="B189" s="16">
        <f t="shared" si="5"/>
        <v>184</v>
      </c>
      <c r="C189" s="45"/>
      <c r="D189" s="2"/>
      <c r="E189" s="3"/>
      <c r="F189" s="3"/>
      <c r="G189" s="3"/>
      <c r="H189" s="3"/>
      <c r="I189" s="39" cm="1">
        <f t="array" ref="I189">_xlfn.SWITCH(E189,"IV","Junior","V","Junior", "VI","Junior","VII","Pre-Senior","VIII","Pre-Senior","IX","Pre-Senior","X","Senior","XI","Senior","XII","Senior",0)</f>
        <v>0</v>
      </c>
      <c r="J189" s="126"/>
      <c r="K189" s="126"/>
      <c r="L189" s="38"/>
      <c r="M189" s="3"/>
      <c r="N189" s="4">
        <f t="shared" si="4"/>
        <v>0</v>
      </c>
    </row>
    <row r="190" spans="2:14" ht="18" customHeight="1" x14ac:dyDescent="0.3">
      <c r="B190" s="16">
        <f t="shared" si="5"/>
        <v>185</v>
      </c>
      <c r="C190" s="45"/>
      <c r="D190" s="2"/>
      <c r="E190" s="3"/>
      <c r="F190" s="3"/>
      <c r="G190" s="3"/>
      <c r="H190" s="3"/>
      <c r="I190" s="39" cm="1">
        <f t="array" ref="I190">_xlfn.SWITCH(E190,"IV","Junior","V","Junior", "VI","Junior","VII","Pre-Senior","VIII","Pre-Senior","IX","Pre-Senior","X","Senior","XI","Senior","XII","Senior",0)</f>
        <v>0</v>
      </c>
      <c r="J190" s="126"/>
      <c r="K190" s="126"/>
      <c r="L190" s="38"/>
      <c r="M190" s="3"/>
      <c r="N190" s="4">
        <f t="shared" si="4"/>
        <v>0</v>
      </c>
    </row>
    <row r="191" spans="2:14" ht="18" customHeight="1" x14ac:dyDescent="0.3">
      <c r="B191" s="16">
        <f t="shared" si="5"/>
        <v>186</v>
      </c>
      <c r="C191" s="45"/>
      <c r="D191" s="2"/>
      <c r="E191" s="3"/>
      <c r="F191" s="3"/>
      <c r="G191" s="3"/>
      <c r="H191" s="3"/>
      <c r="I191" s="39" cm="1">
        <f t="array" ref="I191">_xlfn.SWITCH(E191,"IV","Junior","V","Junior", "VI","Junior","VII","Pre-Senior","VIII","Pre-Senior","IX","Pre-Senior","X","Senior","XI","Senior","XII","Senior",0)</f>
        <v>0</v>
      </c>
      <c r="J191" s="126"/>
      <c r="K191" s="126"/>
      <c r="L191" s="38"/>
      <c r="M191" s="3"/>
      <c r="N191" s="4">
        <f t="shared" si="4"/>
        <v>0</v>
      </c>
    </row>
    <row r="192" spans="2:14" ht="18" customHeight="1" x14ac:dyDescent="0.3">
      <c r="B192" s="16">
        <f t="shared" si="5"/>
        <v>187</v>
      </c>
      <c r="C192" s="45"/>
      <c r="D192" s="2"/>
      <c r="E192" s="3"/>
      <c r="F192" s="3"/>
      <c r="G192" s="3"/>
      <c r="H192" s="3"/>
      <c r="I192" s="39" cm="1">
        <f t="array" ref="I192">_xlfn.SWITCH(E192,"IV","Junior","V","Junior", "VI","Junior","VII","Pre-Senior","VIII","Pre-Senior","IX","Pre-Senior","X","Senior","XI","Senior","XII","Senior",0)</f>
        <v>0</v>
      </c>
      <c r="J192" s="126"/>
      <c r="K192" s="126"/>
      <c r="L192" s="38"/>
      <c r="M192" s="3"/>
      <c r="N192" s="4">
        <f t="shared" si="4"/>
        <v>0</v>
      </c>
    </row>
    <row r="193" spans="2:14" ht="18" customHeight="1" x14ac:dyDescent="0.3">
      <c r="B193" s="16">
        <f t="shared" si="5"/>
        <v>188</v>
      </c>
      <c r="C193" s="45"/>
      <c r="D193" s="2"/>
      <c r="E193" s="3"/>
      <c r="F193" s="3"/>
      <c r="G193" s="3"/>
      <c r="H193" s="3"/>
      <c r="I193" s="39" cm="1">
        <f t="array" ref="I193">_xlfn.SWITCH(E193,"IV","Junior","V","Junior", "VI","Junior","VII","Pre-Senior","VIII","Pre-Senior","IX","Pre-Senior","X","Senior","XI","Senior","XII","Senior",0)</f>
        <v>0</v>
      </c>
      <c r="J193" s="126"/>
      <c r="K193" s="126"/>
      <c r="L193" s="38"/>
      <c r="M193" s="3"/>
      <c r="N193" s="4">
        <f t="shared" si="4"/>
        <v>0</v>
      </c>
    </row>
    <row r="194" spans="2:14" ht="18" customHeight="1" x14ac:dyDescent="0.3">
      <c r="B194" s="16">
        <f t="shared" si="5"/>
        <v>189</v>
      </c>
      <c r="C194" s="45"/>
      <c r="D194" s="2"/>
      <c r="E194" s="3"/>
      <c r="F194" s="3"/>
      <c r="G194" s="3"/>
      <c r="H194" s="3"/>
      <c r="I194" s="39" cm="1">
        <f t="array" ref="I194">_xlfn.SWITCH(E194,"IV","Junior","V","Junior", "VI","Junior","VII","Pre-Senior","VIII","Pre-Senior","IX","Pre-Senior","X","Senior","XI","Senior","XII","Senior",0)</f>
        <v>0</v>
      </c>
      <c r="J194" s="126"/>
      <c r="K194" s="126"/>
      <c r="L194" s="38"/>
      <c r="M194" s="3"/>
      <c r="N194" s="4">
        <f t="shared" si="4"/>
        <v>0</v>
      </c>
    </row>
    <row r="195" spans="2:14" ht="18" customHeight="1" x14ac:dyDescent="0.3">
      <c r="B195" s="16">
        <f t="shared" si="5"/>
        <v>190</v>
      </c>
      <c r="C195" s="45"/>
      <c r="D195" s="2"/>
      <c r="E195" s="3"/>
      <c r="F195" s="3"/>
      <c r="G195" s="3"/>
      <c r="H195" s="3"/>
      <c r="I195" s="39" cm="1">
        <f t="array" ref="I195">_xlfn.SWITCH(E195,"IV","Junior","V","Junior", "VI","Junior","VII","Pre-Senior","VIII","Pre-Senior","IX","Pre-Senior","X","Senior","XI","Senior","XII","Senior",0)</f>
        <v>0</v>
      </c>
      <c r="J195" s="126"/>
      <c r="K195" s="126"/>
      <c r="L195" s="38"/>
      <c r="M195" s="3"/>
      <c r="N195" s="4">
        <f t="shared" si="4"/>
        <v>0</v>
      </c>
    </row>
    <row r="196" spans="2:14" ht="18" customHeight="1" x14ac:dyDescent="0.3">
      <c r="B196" s="16">
        <f t="shared" si="5"/>
        <v>191</v>
      </c>
      <c r="C196" s="45"/>
      <c r="D196" s="2"/>
      <c r="E196" s="3"/>
      <c r="F196" s="3"/>
      <c r="G196" s="3"/>
      <c r="H196" s="3"/>
      <c r="I196" s="39" cm="1">
        <f t="array" ref="I196">_xlfn.SWITCH(E196,"IV","Junior","V","Junior", "VI","Junior","VII","Pre-Senior","VIII","Pre-Senior","IX","Pre-Senior","X","Senior","XI","Senior","XII","Senior",0)</f>
        <v>0</v>
      </c>
      <c r="J196" s="126"/>
      <c r="K196" s="126"/>
      <c r="L196" s="38"/>
      <c r="M196" s="3"/>
      <c r="N196" s="4">
        <f t="shared" si="4"/>
        <v>0</v>
      </c>
    </row>
    <row r="197" spans="2:14" ht="18" customHeight="1" x14ac:dyDescent="0.3">
      <c r="B197" s="16">
        <f t="shared" si="5"/>
        <v>192</v>
      </c>
      <c r="C197" s="45"/>
      <c r="D197" s="2"/>
      <c r="E197" s="3"/>
      <c r="F197" s="3"/>
      <c r="G197" s="3"/>
      <c r="H197" s="3"/>
      <c r="I197" s="39" cm="1">
        <f t="array" ref="I197">_xlfn.SWITCH(E197,"IV","Junior","V","Junior", "VI","Junior","VII","Pre-Senior","VIII","Pre-Senior","IX","Pre-Senior","X","Senior","XI","Senior","XII","Senior",0)</f>
        <v>0</v>
      </c>
      <c r="J197" s="126"/>
      <c r="K197" s="126"/>
      <c r="L197" s="38"/>
      <c r="M197" s="3"/>
      <c r="N197" s="4">
        <f t="shared" si="4"/>
        <v>0</v>
      </c>
    </row>
    <row r="198" spans="2:14" ht="18" customHeight="1" x14ac:dyDescent="0.3">
      <c r="B198" s="16">
        <f t="shared" si="5"/>
        <v>193</v>
      </c>
      <c r="C198" s="45"/>
      <c r="D198" s="2"/>
      <c r="E198" s="3"/>
      <c r="F198" s="3"/>
      <c r="G198" s="3"/>
      <c r="H198" s="3"/>
      <c r="I198" s="39" cm="1">
        <f t="array" ref="I198">_xlfn.SWITCH(E198,"IV","Junior","V","Junior", "VI","Junior","VII","Pre-Senior","VIII","Pre-Senior","IX","Pre-Senior","X","Senior","XI","Senior","XII","Senior",0)</f>
        <v>0</v>
      </c>
      <c r="J198" s="126"/>
      <c r="K198" s="126"/>
      <c r="L198" s="38"/>
      <c r="M198" s="3"/>
      <c r="N198" s="4">
        <f t="shared" si="4"/>
        <v>0</v>
      </c>
    </row>
    <row r="199" spans="2:14" ht="18" customHeight="1" x14ac:dyDescent="0.3">
      <c r="B199" s="16">
        <f t="shared" si="5"/>
        <v>194</v>
      </c>
      <c r="C199" s="45"/>
      <c r="D199" s="2"/>
      <c r="E199" s="3"/>
      <c r="F199" s="3"/>
      <c r="G199" s="3"/>
      <c r="H199" s="3"/>
      <c r="I199" s="39" cm="1">
        <f t="array" ref="I199">_xlfn.SWITCH(E199,"IV","Junior","V","Junior", "VI","Junior","VII","Pre-Senior","VIII","Pre-Senior","IX","Pre-Senior","X","Senior","XI","Senior","XII","Senior",0)</f>
        <v>0</v>
      </c>
      <c r="J199" s="126"/>
      <c r="K199" s="126"/>
      <c r="L199" s="38"/>
      <c r="M199" s="3"/>
      <c r="N199" s="4">
        <f t="shared" ref="N199:N262" si="6">IF(M199="Printed book",230,IF(M199="E-book",155,0))</f>
        <v>0</v>
      </c>
    </row>
    <row r="200" spans="2:14" ht="18" customHeight="1" x14ac:dyDescent="0.3">
      <c r="B200" s="16">
        <f t="shared" ref="B200:B263" si="7">B199+1</f>
        <v>195</v>
      </c>
      <c r="C200" s="45"/>
      <c r="D200" s="2"/>
      <c r="E200" s="3"/>
      <c r="F200" s="3"/>
      <c r="G200" s="3"/>
      <c r="H200" s="3"/>
      <c r="I200" s="39" cm="1">
        <f t="array" ref="I200">_xlfn.SWITCH(E200,"IV","Junior","V","Junior", "VI","Junior","VII","Pre-Senior","VIII","Pre-Senior","IX","Pre-Senior","X","Senior","XI","Senior","XII","Senior",0)</f>
        <v>0</v>
      </c>
      <c r="J200" s="126"/>
      <c r="K200" s="126"/>
      <c r="L200" s="38"/>
      <c r="M200" s="3"/>
      <c r="N200" s="4">
        <f t="shared" si="6"/>
        <v>0</v>
      </c>
    </row>
    <row r="201" spans="2:14" ht="18" customHeight="1" x14ac:dyDescent="0.3">
      <c r="B201" s="16">
        <f t="shared" si="7"/>
        <v>196</v>
      </c>
      <c r="C201" s="45"/>
      <c r="D201" s="2"/>
      <c r="E201" s="3"/>
      <c r="F201" s="3"/>
      <c r="G201" s="3"/>
      <c r="H201" s="3"/>
      <c r="I201" s="39" cm="1">
        <f t="array" ref="I201">_xlfn.SWITCH(E201,"IV","Junior","V","Junior", "VI","Junior","VII","Pre-Senior","VIII","Pre-Senior","IX","Pre-Senior","X","Senior","XI","Senior","XII","Senior",0)</f>
        <v>0</v>
      </c>
      <c r="J201" s="126"/>
      <c r="K201" s="126"/>
      <c r="L201" s="38"/>
      <c r="M201" s="3"/>
      <c r="N201" s="4">
        <f t="shared" si="6"/>
        <v>0</v>
      </c>
    </row>
    <row r="202" spans="2:14" ht="18" customHeight="1" x14ac:dyDescent="0.3">
      <c r="B202" s="16">
        <f t="shared" si="7"/>
        <v>197</v>
      </c>
      <c r="C202" s="45"/>
      <c r="D202" s="2"/>
      <c r="E202" s="3"/>
      <c r="F202" s="3"/>
      <c r="G202" s="3"/>
      <c r="H202" s="3"/>
      <c r="I202" s="39" cm="1">
        <f t="array" ref="I202">_xlfn.SWITCH(E202,"IV","Junior","V","Junior", "VI","Junior","VII","Pre-Senior","VIII","Pre-Senior","IX","Pre-Senior","X","Senior","XI","Senior","XII","Senior",0)</f>
        <v>0</v>
      </c>
      <c r="J202" s="126"/>
      <c r="K202" s="126"/>
      <c r="L202" s="38"/>
      <c r="M202" s="3"/>
      <c r="N202" s="4">
        <f t="shared" si="6"/>
        <v>0</v>
      </c>
    </row>
    <row r="203" spans="2:14" ht="18" customHeight="1" x14ac:dyDescent="0.3">
      <c r="B203" s="16">
        <f t="shared" si="7"/>
        <v>198</v>
      </c>
      <c r="C203" s="45"/>
      <c r="D203" s="2"/>
      <c r="E203" s="3"/>
      <c r="F203" s="3"/>
      <c r="G203" s="3"/>
      <c r="H203" s="3"/>
      <c r="I203" s="39" cm="1">
        <f t="array" ref="I203">_xlfn.SWITCH(E203,"IV","Junior","V","Junior", "VI","Junior","VII","Pre-Senior","VIII","Pre-Senior","IX","Pre-Senior","X","Senior","XI","Senior","XII","Senior",0)</f>
        <v>0</v>
      </c>
      <c r="J203" s="126"/>
      <c r="K203" s="126"/>
      <c r="L203" s="38"/>
      <c r="M203" s="3"/>
      <c r="N203" s="4">
        <f t="shared" si="6"/>
        <v>0</v>
      </c>
    </row>
    <row r="204" spans="2:14" ht="18" customHeight="1" x14ac:dyDescent="0.3">
      <c r="B204" s="16">
        <f t="shared" si="7"/>
        <v>199</v>
      </c>
      <c r="C204" s="45"/>
      <c r="D204" s="2"/>
      <c r="E204" s="3"/>
      <c r="F204" s="3"/>
      <c r="G204" s="3"/>
      <c r="H204" s="3"/>
      <c r="I204" s="39" cm="1">
        <f t="array" ref="I204">_xlfn.SWITCH(E204,"IV","Junior","V","Junior", "VI","Junior","VII","Pre-Senior","VIII","Pre-Senior","IX","Pre-Senior","X","Senior","XI","Senior","XII","Senior",0)</f>
        <v>0</v>
      </c>
      <c r="J204" s="126"/>
      <c r="K204" s="126"/>
      <c r="L204" s="38"/>
      <c r="M204" s="3"/>
      <c r="N204" s="4">
        <f t="shared" si="6"/>
        <v>0</v>
      </c>
    </row>
    <row r="205" spans="2:14" ht="18" customHeight="1" x14ac:dyDescent="0.3">
      <c r="B205" s="16">
        <f t="shared" si="7"/>
        <v>200</v>
      </c>
      <c r="C205" s="45"/>
      <c r="D205" s="2"/>
      <c r="E205" s="3"/>
      <c r="F205" s="3"/>
      <c r="G205" s="3"/>
      <c r="H205" s="3"/>
      <c r="I205" s="39" cm="1">
        <f t="array" ref="I205">_xlfn.SWITCH(E205,"IV","Junior","V","Junior", "VI","Junior","VII","Pre-Senior","VIII","Pre-Senior","IX","Pre-Senior","X","Senior","XI","Senior","XII","Senior",0)</f>
        <v>0</v>
      </c>
      <c r="J205" s="126"/>
      <c r="K205" s="126"/>
      <c r="L205" s="38"/>
      <c r="M205" s="3"/>
      <c r="N205" s="4">
        <f t="shared" si="6"/>
        <v>0</v>
      </c>
    </row>
    <row r="206" spans="2:14" ht="18" customHeight="1" x14ac:dyDescent="0.3">
      <c r="B206" s="16">
        <f t="shared" si="7"/>
        <v>201</v>
      </c>
      <c r="C206" s="45"/>
      <c r="D206" s="2"/>
      <c r="E206" s="3"/>
      <c r="F206" s="3"/>
      <c r="G206" s="3"/>
      <c r="H206" s="3"/>
      <c r="I206" s="39" cm="1">
        <f t="array" ref="I206">_xlfn.SWITCH(E206,"IV","Junior","V","Junior", "VI","Junior","VII","Pre-Senior","VIII","Pre-Senior","IX","Pre-Senior","X","Senior","XI","Senior","XII","Senior",0)</f>
        <v>0</v>
      </c>
      <c r="J206" s="126"/>
      <c r="K206" s="126"/>
      <c r="L206" s="38"/>
      <c r="M206" s="3"/>
      <c r="N206" s="4">
        <f t="shared" si="6"/>
        <v>0</v>
      </c>
    </row>
    <row r="207" spans="2:14" ht="18" customHeight="1" x14ac:dyDescent="0.3">
      <c r="B207" s="16">
        <f t="shared" si="7"/>
        <v>202</v>
      </c>
      <c r="C207" s="45"/>
      <c r="D207" s="2"/>
      <c r="E207" s="3"/>
      <c r="F207" s="3"/>
      <c r="G207" s="3"/>
      <c r="H207" s="3"/>
      <c r="I207" s="39" cm="1">
        <f t="array" ref="I207">_xlfn.SWITCH(E207,"IV","Junior","V","Junior", "VI","Junior","VII","Pre-Senior","VIII","Pre-Senior","IX","Pre-Senior","X","Senior","XI","Senior","XII","Senior",0)</f>
        <v>0</v>
      </c>
      <c r="J207" s="126"/>
      <c r="K207" s="126"/>
      <c r="L207" s="38"/>
      <c r="M207" s="3"/>
      <c r="N207" s="4">
        <f t="shared" si="6"/>
        <v>0</v>
      </c>
    </row>
    <row r="208" spans="2:14" ht="18" customHeight="1" x14ac:dyDescent="0.3">
      <c r="B208" s="16">
        <f t="shared" si="7"/>
        <v>203</v>
      </c>
      <c r="C208" s="45"/>
      <c r="D208" s="2"/>
      <c r="E208" s="3"/>
      <c r="F208" s="3"/>
      <c r="G208" s="3"/>
      <c r="H208" s="3"/>
      <c r="I208" s="39" cm="1">
        <f t="array" ref="I208">_xlfn.SWITCH(E208,"IV","Junior","V","Junior", "VI","Junior","VII","Pre-Senior","VIII","Pre-Senior","IX","Pre-Senior","X","Senior","XI","Senior","XII","Senior",0)</f>
        <v>0</v>
      </c>
      <c r="J208" s="126"/>
      <c r="K208" s="126"/>
      <c r="L208" s="38"/>
      <c r="M208" s="3"/>
      <c r="N208" s="4">
        <f t="shared" si="6"/>
        <v>0</v>
      </c>
    </row>
    <row r="209" spans="2:14" ht="18" customHeight="1" x14ac:dyDescent="0.3">
      <c r="B209" s="16">
        <f t="shared" si="7"/>
        <v>204</v>
      </c>
      <c r="C209" s="45"/>
      <c r="D209" s="2"/>
      <c r="E209" s="3"/>
      <c r="F209" s="3"/>
      <c r="G209" s="3"/>
      <c r="H209" s="3"/>
      <c r="I209" s="39" cm="1">
        <f t="array" ref="I209">_xlfn.SWITCH(E209,"IV","Junior","V","Junior", "VI","Junior","VII","Pre-Senior","VIII","Pre-Senior","IX","Pre-Senior","X","Senior","XI","Senior","XII","Senior",0)</f>
        <v>0</v>
      </c>
      <c r="J209" s="126"/>
      <c r="K209" s="126"/>
      <c r="L209" s="38"/>
      <c r="M209" s="3"/>
      <c r="N209" s="4">
        <f t="shared" si="6"/>
        <v>0</v>
      </c>
    </row>
    <row r="210" spans="2:14" ht="18" customHeight="1" x14ac:dyDescent="0.3">
      <c r="B210" s="16">
        <f t="shared" si="7"/>
        <v>205</v>
      </c>
      <c r="C210" s="45"/>
      <c r="D210" s="2"/>
      <c r="E210" s="3"/>
      <c r="F210" s="3"/>
      <c r="G210" s="3"/>
      <c r="H210" s="3"/>
      <c r="I210" s="39" cm="1">
        <f t="array" ref="I210">_xlfn.SWITCH(E210,"IV","Junior","V","Junior", "VI","Junior","VII","Pre-Senior","VIII","Pre-Senior","IX","Pre-Senior","X","Senior","XI","Senior","XII","Senior",0)</f>
        <v>0</v>
      </c>
      <c r="J210" s="126"/>
      <c r="K210" s="126"/>
      <c r="L210" s="38"/>
      <c r="M210" s="3"/>
      <c r="N210" s="4">
        <f t="shared" si="6"/>
        <v>0</v>
      </c>
    </row>
    <row r="211" spans="2:14" ht="18" customHeight="1" x14ac:dyDescent="0.3">
      <c r="B211" s="16">
        <f t="shared" si="7"/>
        <v>206</v>
      </c>
      <c r="C211" s="45"/>
      <c r="D211" s="2"/>
      <c r="E211" s="3"/>
      <c r="F211" s="3"/>
      <c r="G211" s="3"/>
      <c r="H211" s="3"/>
      <c r="I211" s="39" cm="1">
        <f t="array" ref="I211">_xlfn.SWITCH(E211,"IV","Junior","V","Junior", "VI","Junior","VII","Pre-Senior","VIII","Pre-Senior","IX","Pre-Senior","X","Senior","XI","Senior","XII","Senior",0)</f>
        <v>0</v>
      </c>
      <c r="J211" s="126"/>
      <c r="K211" s="126"/>
      <c r="L211" s="38"/>
      <c r="M211" s="3"/>
      <c r="N211" s="4">
        <f t="shared" si="6"/>
        <v>0</v>
      </c>
    </row>
    <row r="212" spans="2:14" ht="18" customHeight="1" x14ac:dyDescent="0.3">
      <c r="B212" s="16">
        <f t="shared" si="7"/>
        <v>207</v>
      </c>
      <c r="C212" s="45"/>
      <c r="D212" s="2"/>
      <c r="E212" s="3"/>
      <c r="F212" s="3"/>
      <c r="G212" s="3"/>
      <c r="H212" s="3"/>
      <c r="I212" s="39" cm="1">
        <f t="array" ref="I212">_xlfn.SWITCH(E212,"IV","Junior","V","Junior", "VI","Junior","VII","Pre-Senior","VIII","Pre-Senior","IX","Pre-Senior","X","Senior","XI","Senior","XII","Senior",0)</f>
        <v>0</v>
      </c>
      <c r="J212" s="126"/>
      <c r="K212" s="126"/>
      <c r="L212" s="38"/>
      <c r="M212" s="3"/>
      <c r="N212" s="4">
        <f t="shared" si="6"/>
        <v>0</v>
      </c>
    </row>
    <row r="213" spans="2:14" ht="18" customHeight="1" x14ac:dyDescent="0.3">
      <c r="B213" s="16">
        <f t="shared" si="7"/>
        <v>208</v>
      </c>
      <c r="C213" s="45"/>
      <c r="D213" s="2"/>
      <c r="E213" s="3"/>
      <c r="F213" s="3"/>
      <c r="G213" s="3"/>
      <c r="H213" s="3"/>
      <c r="I213" s="39" cm="1">
        <f t="array" ref="I213">_xlfn.SWITCH(E213,"IV","Junior","V","Junior", "VI","Junior","VII","Pre-Senior","VIII","Pre-Senior","IX","Pre-Senior","X","Senior","XI","Senior","XII","Senior",0)</f>
        <v>0</v>
      </c>
      <c r="J213" s="126"/>
      <c r="K213" s="126"/>
      <c r="L213" s="38"/>
      <c r="M213" s="3"/>
      <c r="N213" s="4">
        <f t="shared" si="6"/>
        <v>0</v>
      </c>
    </row>
    <row r="214" spans="2:14" ht="18" customHeight="1" x14ac:dyDescent="0.3">
      <c r="B214" s="16">
        <f t="shared" si="7"/>
        <v>209</v>
      </c>
      <c r="C214" s="45"/>
      <c r="D214" s="2"/>
      <c r="E214" s="3"/>
      <c r="F214" s="3"/>
      <c r="G214" s="3"/>
      <c r="H214" s="3"/>
      <c r="I214" s="39" cm="1">
        <f t="array" ref="I214">_xlfn.SWITCH(E214,"IV","Junior","V","Junior", "VI","Junior","VII","Pre-Senior","VIII","Pre-Senior","IX","Pre-Senior","X","Senior","XI","Senior","XII","Senior",0)</f>
        <v>0</v>
      </c>
      <c r="J214" s="126"/>
      <c r="K214" s="126"/>
      <c r="L214" s="38"/>
      <c r="M214" s="3"/>
      <c r="N214" s="4">
        <f t="shared" si="6"/>
        <v>0</v>
      </c>
    </row>
    <row r="215" spans="2:14" ht="18" customHeight="1" x14ac:dyDescent="0.3">
      <c r="B215" s="16">
        <f t="shared" si="7"/>
        <v>210</v>
      </c>
      <c r="C215" s="45"/>
      <c r="D215" s="2"/>
      <c r="E215" s="3"/>
      <c r="F215" s="3"/>
      <c r="G215" s="3"/>
      <c r="H215" s="3"/>
      <c r="I215" s="39" cm="1">
        <f t="array" ref="I215">_xlfn.SWITCH(E215,"IV","Junior","V","Junior", "VI","Junior","VII","Pre-Senior","VIII","Pre-Senior","IX","Pre-Senior","X","Senior","XI","Senior","XII","Senior",0)</f>
        <v>0</v>
      </c>
      <c r="J215" s="126"/>
      <c r="K215" s="126"/>
      <c r="L215" s="38"/>
      <c r="M215" s="3"/>
      <c r="N215" s="4">
        <f t="shared" si="6"/>
        <v>0</v>
      </c>
    </row>
    <row r="216" spans="2:14" ht="18" customHeight="1" x14ac:dyDescent="0.3">
      <c r="B216" s="16">
        <f t="shared" si="7"/>
        <v>211</v>
      </c>
      <c r="C216" s="45"/>
      <c r="D216" s="2"/>
      <c r="E216" s="3"/>
      <c r="F216" s="3"/>
      <c r="G216" s="3"/>
      <c r="H216" s="3"/>
      <c r="I216" s="39" cm="1">
        <f t="array" ref="I216">_xlfn.SWITCH(E216,"IV","Junior","V","Junior", "VI","Junior","VII","Pre-Senior","VIII","Pre-Senior","IX","Pre-Senior","X","Senior","XI","Senior","XII","Senior",0)</f>
        <v>0</v>
      </c>
      <c r="J216" s="126"/>
      <c r="K216" s="126"/>
      <c r="L216" s="38"/>
      <c r="M216" s="3"/>
      <c r="N216" s="4">
        <f t="shared" si="6"/>
        <v>0</v>
      </c>
    </row>
    <row r="217" spans="2:14" ht="18" customHeight="1" x14ac:dyDescent="0.3">
      <c r="B217" s="16">
        <f t="shared" si="7"/>
        <v>212</v>
      </c>
      <c r="C217" s="45"/>
      <c r="D217" s="2"/>
      <c r="E217" s="3"/>
      <c r="F217" s="3"/>
      <c r="G217" s="3"/>
      <c r="H217" s="3"/>
      <c r="I217" s="39" cm="1">
        <f t="array" ref="I217">_xlfn.SWITCH(E217,"IV","Junior","V","Junior", "VI","Junior","VII","Pre-Senior","VIII","Pre-Senior","IX","Pre-Senior","X","Senior","XI","Senior","XII","Senior",0)</f>
        <v>0</v>
      </c>
      <c r="J217" s="126"/>
      <c r="K217" s="126"/>
      <c r="L217" s="38"/>
      <c r="M217" s="3"/>
      <c r="N217" s="4">
        <f t="shared" si="6"/>
        <v>0</v>
      </c>
    </row>
    <row r="218" spans="2:14" ht="18" customHeight="1" x14ac:dyDescent="0.3">
      <c r="B218" s="16">
        <f t="shared" si="7"/>
        <v>213</v>
      </c>
      <c r="C218" s="45"/>
      <c r="D218" s="2"/>
      <c r="E218" s="3"/>
      <c r="F218" s="3"/>
      <c r="G218" s="3"/>
      <c r="H218" s="3"/>
      <c r="I218" s="39" cm="1">
        <f t="array" ref="I218">_xlfn.SWITCH(E218,"IV","Junior","V","Junior", "VI","Junior","VII","Pre-Senior","VIII","Pre-Senior","IX","Pre-Senior","X","Senior","XI","Senior","XII","Senior",0)</f>
        <v>0</v>
      </c>
      <c r="J218" s="126"/>
      <c r="K218" s="126"/>
      <c r="L218" s="38"/>
      <c r="M218" s="3"/>
      <c r="N218" s="4">
        <f t="shared" si="6"/>
        <v>0</v>
      </c>
    </row>
    <row r="219" spans="2:14" ht="18" customHeight="1" x14ac:dyDescent="0.3">
      <c r="B219" s="16">
        <f t="shared" si="7"/>
        <v>214</v>
      </c>
      <c r="C219" s="45"/>
      <c r="D219" s="2"/>
      <c r="E219" s="3"/>
      <c r="F219" s="3"/>
      <c r="G219" s="3"/>
      <c r="H219" s="3"/>
      <c r="I219" s="39" cm="1">
        <f t="array" ref="I219">_xlfn.SWITCH(E219,"IV","Junior","V","Junior", "VI","Junior","VII","Pre-Senior","VIII","Pre-Senior","IX","Pre-Senior","X","Senior","XI","Senior","XII","Senior",0)</f>
        <v>0</v>
      </c>
      <c r="J219" s="126"/>
      <c r="K219" s="126"/>
      <c r="L219" s="38"/>
      <c r="M219" s="3"/>
      <c r="N219" s="4">
        <f t="shared" si="6"/>
        <v>0</v>
      </c>
    </row>
    <row r="220" spans="2:14" ht="18" customHeight="1" x14ac:dyDescent="0.3">
      <c r="B220" s="16">
        <f t="shared" si="7"/>
        <v>215</v>
      </c>
      <c r="C220" s="45"/>
      <c r="D220" s="2"/>
      <c r="E220" s="3"/>
      <c r="F220" s="3"/>
      <c r="G220" s="3"/>
      <c r="H220" s="3"/>
      <c r="I220" s="39" cm="1">
        <f t="array" ref="I220">_xlfn.SWITCH(E220,"IV","Junior","V","Junior", "VI","Junior","VII","Pre-Senior","VIII","Pre-Senior","IX","Pre-Senior","X","Senior","XI","Senior","XII","Senior",0)</f>
        <v>0</v>
      </c>
      <c r="J220" s="126"/>
      <c r="K220" s="126"/>
      <c r="L220" s="38"/>
      <c r="M220" s="3"/>
      <c r="N220" s="4">
        <f t="shared" si="6"/>
        <v>0</v>
      </c>
    </row>
    <row r="221" spans="2:14" ht="18" customHeight="1" x14ac:dyDescent="0.3">
      <c r="B221" s="16">
        <f t="shared" si="7"/>
        <v>216</v>
      </c>
      <c r="C221" s="45"/>
      <c r="D221" s="2"/>
      <c r="E221" s="3"/>
      <c r="F221" s="3"/>
      <c r="G221" s="3"/>
      <c r="H221" s="3"/>
      <c r="I221" s="39" cm="1">
        <f t="array" ref="I221">_xlfn.SWITCH(E221,"IV","Junior","V","Junior", "VI","Junior","VII","Pre-Senior","VIII","Pre-Senior","IX","Pre-Senior","X","Senior","XI","Senior","XII","Senior",0)</f>
        <v>0</v>
      </c>
      <c r="J221" s="126"/>
      <c r="K221" s="126"/>
      <c r="L221" s="38"/>
      <c r="M221" s="3"/>
      <c r="N221" s="4">
        <f t="shared" si="6"/>
        <v>0</v>
      </c>
    </row>
    <row r="222" spans="2:14" ht="18" customHeight="1" x14ac:dyDescent="0.3">
      <c r="B222" s="16">
        <f t="shared" si="7"/>
        <v>217</v>
      </c>
      <c r="C222" s="45"/>
      <c r="D222" s="2"/>
      <c r="E222" s="3"/>
      <c r="F222" s="3"/>
      <c r="G222" s="3"/>
      <c r="H222" s="3"/>
      <c r="I222" s="39" cm="1">
        <f t="array" ref="I222">_xlfn.SWITCH(E222,"IV","Junior","V","Junior", "VI","Junior","VII","Pre-Senior","VIII","Pre-Senior","IX","Pre-Senior","X","Senior","XI","Senior","XII","Senior",0)</f>
        <v>0</v>
      </c>
      <c r="J222" s="126"/>
      <c r="K222" s="126"/>
      <c r="L222" s="38"/>
      <c r="M222" s="3"/>
      <c r="N222" s="4">
        <f t="shared" si="6"/>
        <v>0</v>
      </c>
    </row>
    <row r="223" spans="2:14" ht="18" customHeight="1" x14ac:dyDescent="0.3">
      <c r="B223" s="16">
        <f t="shared" si="7"/>
        <v>218</v>
      </c>
      <c r="C223" s="45"/>
      <c r="D223" s="2"/>
      <c r="E223" s="3"/>
      <c r="F223" s="3"/>
      <c r="G223" s="3"/>
      <c r="H223" s="3"/>
      <c r="I223" s="39" cm="1">
        <f t="array" ref="I223">_xlfn.SWITCH(E223,"IV","Junior","V","Junior", "VI","Junior","VII","Pre-Senior","VIII","Pre-Senior","IX","Pre-Senior","X","Senior","XI","Senior","XII","Senior",0)</f>
        <v>0</v>
      </c>
      <c r="J223" s="126"/>
      <c r="K223" s="126"/>
      <c r="L223" s="38"/>
      <c r="M223" s="3"/>
      <c r="N223" s="4">
        <f t="shared" si="6"/>
        <v>0</v>
      </c>
    </row>
    <row r="224" spans="2:14" ht="18" customHeight="1" x14ac:dyDescent="0.3">
      <c r="B224" s="16">
        <f t="shared" si="7"/>
        <v>219</v>
      </c>
      <c r="C224" s="45"/>
      <c r="D224" s="2"/>
      <c r="E224" s="3"/>
      <c r="F224" s="3"/>
      <c r="G224" s="3"/>
      <c r="H224" s="3"/>
      <c r="I224" s="39" cm="1">
        <f t="array" ref="I224">_xlfn.SWITCH(E224,"IV","Junior","V","Junior", "VI","Junior","VII","Pre-Senior","VIII","Pre-Senior","IX","Pre-Senior","X","Senior","XI","Senior","XII","Senior",0)</f>
        <v>0</v>
      </c>
      <c r="J224" s="126"/>
      <c r="K224" s="126"/>
      <c r="L224" s="38"/>
      <c r="M224" s="3"/>
      <c r="N224" s="4">
        <f t="shared" si="6"/>
        <v>0</v>
      </c>
    </row>
    <row r="225" spans="2:14" ht="18" customHeight="1" x14ac:dyDescent="0.3">
      <c r="B225" s="16">
        <f t="shared" si="7"/>
        <v>220</v>
      </c>
      <c r="C225" s="45"/>
      <c r="D225" s="2"/>
      <c r="E225" s="3"/>
      <c r="F225" s="3"/>
      <c r="G225" s="3"/>
      <c r="H225" s="3"/>
      <c r="I225" s="39" cm="1">
        <f t="array" ref="I225">_xlfn.SWITCH(E225,"IV","Junior","V","Junior", "VI","Junior","VII","Pre-Senior","VIII","Pre-Senior","IX","Pre-Senior","X","Senior","XI","Senior","XII","Senior",0)</f>
        <v>0</v>
      </c>
      <c r="J225" s="126"/>
      <c r="K225" s="126"/>
      <c r="L225" s="38"/>
      <c r="M225" s="3"/>
      <c r="N225" s="4">
        <f t="shared" si="6"/>
        <v>0</v>
      </c>
    </row>
    <row r="226" spans="2:14" ht="18" customHeight="1" x14ac:dyDescent="0.3">
      <c r="B226" s="16">
        <f t="shared" si="7"/>
        <v>221</v>
      </c>
      <c r="C226" s="45"/>
      <c r="D226" s="2"/>
      <c r="E226" s="3"/>
      <c r="F226" s="3"/>
      <c r="G226" s="3"/>
      <c r="H226" s="3"/>
      <c r="I226" s="39" cm="1">
        <f t="array" ref="I226">_xlfn.SWITCH(E226,"IV","Junior","V","Junior", "VI","Junior","VII","Pre-Senior","VIII","Pre-Senior","IX","Pre-Senior","X","Senior","XI","Senior","XII","Senior",0)</f>
        <v>0</v>
      </c>
      <c r="J226" s="126"/>
      <c r="K226" s="126"/>
      <c r="L226" s="38"/>
      <c r="M226" s="3"/>
      <c r="N226" s="4">
        <f t="shared" si="6"/>
        <v>0</v>
      </c>
    </row>
    <row r="227" spans="2:14" ht="18" customHeight="1" x14ac:dyDescent="0.3">
      <c r="B227" s="16">
        <f t="shared" si="7"/>
        <v>222</v>
      </c>
      <c r="C227" s="45"/>
      <c r="D227" s="2"/>
      <c r="E227" s="3"/>
      <c r="F227" s="3"/>
      <c r="G227" s="3"/>
      <c r="H227" s="3"/>
      <c r="I227" s="39" cm="1">
        <f t="array" ref="I227">_xlfn.SWITCH(E227,"IV","Junior","V","Junior", "VI","Junior","VII","Pre-Senior","VIII","Pre-Senior","IX","Pre-Senior","X","Senior","XI","Senior","XII","Senior",0)</f>
        <v>0</v>
      </c>
      <c r="J227" s="126"/>
      <c r="K227" s="126"/>
      <c r="L227" s="38"/>
      <c r="M227" s="3"/>
      <c r="N227" s="4">
        <f t="shared" si="6"/>
        <v>0</v>
      </c>
    </row>
    <row r="228" spans="2:14" ht="18" customHeight="1" x14ac:dyDescent="0.3">
      <c r="B228" s="16">
        <f t="shared" si="7"/>
        <v>223</v>
      </c>
      <c r="C228" s="45"/>
      <c r="D228" s="2"/>
      <c r="E228" s="3"/>
      <c r="F228" s="3"/>
      <c r="G228" s="3"/>
      <c r="H228" s="3"/>
      <c r="I228" s="39" cm="1">
        <f t="array" ref="I228">_xlfn.SWITCH(E228,"IV","Junior","V","Junior", "VI","Junior","VII","Pre-Senior","VIII","Pre-Senior","IX","Pre-Senior","X","Senior","XI","Senior","XII","Senior",0)</f>
        <v>0</v>
      </c>
      <c r="J228" s="126"/>
      <c r="K228" s="126"/>
      <c r="L228" s="38"/>
      <c r="M228" s="3"/>
      <c r="N228" s="4">
        <f t="shared" si="6"/>
        <v>0</v>
      </c>
    </row>
    <row r="229" spans="2:14" ht="18" customHeight="1" x14ac:dyDescent="0.3">
      <c r="B229" s="16">
        <f t="shared" si="7"/>
        <v>224</v>
      </c>
      <c r="C229" s="45"/>
      <c r="D229" s="2"/>
      <c r="E229" s="3"/>
      <c r="F229" s="3"/>
      <c r="G229" s="3"/>
      <c r="H229" s="3"/>
      <c r="I229" s="39" cm="1">
        <f t="array" ref="I229">_xlfn.SWITCH(E229,"IV","Junior","V","Junior", "VI","Junior","VII","Pre-Senior","VIII","Pre-Senior","IX","Pre-Senior","X","Senior","XI","Senior","XII","Senior",0)</f>
        <v>0</v>
      </c>
      <c r="J229" s="126"/>
      <c r="K229" s="126"/>
      <c r="L229" s="38"/>
      <c r="M229" s="3"/>
      <c r="N229" s="4">
        <f t="shared" si="6"/>
        <v>0</v>
      </c>
    </row>
    <row r="230" spans="2:14" ht="18" customHeight="1" x14ac:dyDescent="0.3">
      <c r="B230" s="16">
        <f t="shared" si="7"/>
        <v>225</v>
      </c>
      <c r="C230" s="45"/>
      <c r="D230" s="2"/>
      <c r="E230" s="3"/>
      <c r="F230" s="3"/>
      <c r="G230" s="3"/>
      <c r="H230" s="3"/>
      <c r="I230" s="39" cm="1">
        <f t="array" ref="I230">_xlfn.SWITCH(E230,"IV","Junior","V","Junior", "VI","Junior","VII","Pre-Senior","VIII","Pre-Senior","IX","Pre-Senior","X","Senior","XI","Senior","XII","Senior",0)</f>
        <v>0</v>
      </c>
      <c r="J230" s="126"/>
      <c r="K230" s="126"/>
      <c r="L230" s="38"/>
      <c r="M230" s="3"/>
      <c r="N230" s="4">
        <f t="shared" si="6"/>
        <v>0</v>
      </c>
    </row>
    <row r="231" spans="2:14" ht="18" customHeight="1" x14ac:dyDescent="0.3">
      <c r="B231" s="16">
        <f t="shared" si="7"/>
        <v>226</v>
      </c>
      <c r="C231" s="45"/>
      <c r="D231" s="2"/>
      <c r="E231" s="3"/>
      <c r="F231" s="3"/>
      <c r="G231" s="3"/>
      <c r="H231" s="3"/>
      <c r="I231" s="39" cm="1">
        <f t="array" ref="I231">_xlfn.SWITCH(E231,"IV","Junior","V","Junior", "VI","Junior","VII","Pre-Senior","VIII","Pre-Senior","IX","Pre-Senior","X","Senior","XI","Senior","XII","Senior",0)</f>
        <v>0</v>
      </c>
      <c r="J231" s="126"/>
      <c r="K231" s="126"/>
      <c r="L231" s="38"/>
      <c r="M231" s="3"/>
      <c r="N231" s="4">
        <f t="shared" si="6"/>
        <v>0</v>
      </c>
    </row>
    <row r="232" spans="2:14" ht="18" customHeight="1" x14ac:dyDescent="0.3">
      <c r="B232" s="16">
        <f t="shared" si="7"/>
        <v>227</v>
      </c>
      <c r="C232" s="45"/>
      <c r="D232" s="2"/>
      <c r="E232" s="3"/>
      <c r="F232" s="3"/>
      <c r="G232" s="3"/>
      <c r="H232" s="3"/>
      <c r="I232" s="39" cm="1">
        <f t="array" ref="I232">_xlfn.SWITCH(E232,"IV","Junior","V","Junior", "VI","Junior","VII","Pre-Senior","VIII","Pre-Senior","IX","Pre-Senior","X","Senior","XI","Senior","XII","Senior",0)</f>
        <v>0</v>
      </c>
      <c r="J232" s="126"/>
      <c r="K232" s="126"/>
      <c r="L232" s="38"/>
      <c r="M232" s="3"/>
      <c r="N232" s="4">
        <f t="shared" si="6"/>
        <v>0</v>
      </c>
    </row>
    <row r="233" spans="2:14" ht="18" customHeight="1" x14ac:dyDescent="0.3">
      <c r="B233" s="16">
        <f t="shared" si="7"/>
        <v>228</v>
      </c>
      <c r="C233" s="45"/>
      <c r="D233" s="2"/>
      <c r="E233" s="3"/>
      <c r="F233" s="3"/>
      <c r="G233" s="3"/>
      <c r="H233" s="3"/>
      <c r="I233" s="39" cm="1">
        <f t="array" ref="I233">_xlfn.SWITCH(E233,"IV","Junior","V","Junior", "VI","Junior","VII","Pre-Senior","VIII","Pre-Senior","IX","Pre-Senior","X","Senior","XI","Senior","XII","Senior",0)</f>
        <v>0</v>
      </c>
      <c r="J233" s="126"/>
      <c r="K233" s="126"/>
      <c r="L233" s="38"/>
      <c r="M233" s="3"/>
      <c r="N233" s="4">
        <f t="shared" si="6"/>
        <v>0</v>
      </c>
    </row>
    <row r="234" spans="2:14" ht="18" customHeight="1" x14ac:dyDescent="0.3">
      <c r="B234" s="16">
        <f t="shared" si="7"/>
        <v>229</v>
      </c>
      <c r="C234" s="45"/>
      <c r="D234" s="2"/>
      <c r="E234" s="3"/>
      <c r="F234" s="3"/>
      <c r="G234" s="3"/>
      <c r="H234" s="3"/>
      <c r="I234" s="39" cm="1">
        <f t="array" ref="I234">_xlfn.SWITCH(E234,"IV","Junior","V","Junior", "VI","Junior","VII","Pre-Senior","VIII","Pre-Senior","IX","Pre-Senior","X","Senior","XI","Senior","XII","Senior",0)</f>
        <v>0</v>
      </c>
      <c r="J234" s="126"/>
      <c r="K234" s="126"/>
      <c r="L234" s="38"/>
      <c r="M234" s="3"/>
      <c r="N234" s="4">
        <f t="shared" si="6"/>
        <v>0</v>
      </c>
    </row>
    <row r="235" spans="2:14" ht="18" customHeight="1" x14ac:dyDescent="0.3">
      <c r="B235" s="16">
        <f t="shared" si="7"/>
        <v>230</v>
      </c>
      <c r="C235" s="45"/>
      <c r="D235" s="2"/>
      <c r="E235" s="3"/>
      <c r="F235" s="3"/>
      <c r="G235" s="3"/>
      <c r="H235" s="3"/>
      <c r="I235" s="39" cm="1">
        <f t="array" ref="I235">_xlfn.SWITCH(E235,"IV","Junior","V","Junior", "VI","Junior","VII","Pre-Senior","VIII","Pre-Senior","IX","Pre-Senior","X","Senior","XI","Senior","XII","Senior",0)</f>
        <v>0</v>
      </c>
      <c r="J235" s="126"/>
      <c r="K235" s="126"/>
      <c r="L235" s="38"/>
      <c r="M235" s="3"/>
      <c r="N235" s="4">
        <f t="shared" si="6"/>
        <v>0</v>
      </c>
    </row>
    <row r="236" spans="2:14" ht="18" customHeight="1" x14ac:dyDescent="0.3">
      <c r="B236" s="16">
        <f t="shared" si="7"/>
        <v>231</v>
      </c>
      <c r="C236" s="45"/>
      <c r="D236" s="2"/>
      <c r="E236" s="3"/>
      <c r="F236" s="3"/>
      <c r="G236" s="3"/>
      <c r="H236" s="3"/>
      <c r="I236" s="39" cm="1">
        <f t="array" ref="I236">_xlfn.SWITCH(E236,"IV","Junior","V","Junior", "VI","Junior","VII","Pre-Senior","VIII","Pre-Senior","IX","Pre-Senior","X","Senior","XI","Senior","XII","Senior",0)</f>
        <v>0</v>
      </c>
      <c r="J236" s="126"/>
      <c r="K236" s="126"/>
      <c r="L236" s="38"/>
      <c r="M236" s="3"/>
      <c r="N236" s="4">
        <f t="shared" si="6"/>
        <v>0</v>
      </c>
    </row>
    <row r="237" spans="2:14" ht="18" customHeight="1" x14ac:dyDescent="0.3">
      <c r="B237" s="16">
        <f t="shared" si="7"/>
        <v>232</v>
      </c>
      <c r="C237" s="45"/>
      <c r="D237" s="2"/>
      <c r="E237" s="3"/>
      <c r="F237" s="3"/>
      <c r="G237" s="3"/>
      <c r="H237" s="3"/>
      <c r="I237" s="39" cm="1">
        <f t="array" ref="I237">_xlfn.SWITCH(E237,"IV","Junior","V","Junior", "VI","Junior","VII","Pre-Senior","VIII","Pre-Senior","IX","Pre-Senior","X","Senior","XI","Senior","XII","Senior",0)</f>
        <v>0</v>
      </c>
      <c r="J237" s="126"/>
      <c r="K237" s="126"/>
      <c r="L237" s="38"/>
      <c r="M237" s="3"/>
      <c r="N237" s="4">
        <f t="shared" si="6"/>
        <v>0</v>
      </c>
    </row>
    <row r="238" spans="2:14" ht="18" customHeight="1" x14ac:dyDescent="0.3">
      <c r="B238" s="16">
        <f t="shared" si="7"/>
        <v>233</v>
      </c>
      <c r="C238" s="45"/>
      <c r="D238" s="2"/>
      <c r="E238" s="3"/>
      <c r="F238" s="3"/>
      <c r="G238" s="3"/>
      <c r="H238" s="3"/>
      <c r="I238" s="39" cm="1">
        <f t="array" ref="I238">_xlfn.SWITCH(E238,"IV","Junior","V","Junior", "VI","Junior","VII","Pre-Senior","VIII","Pre-Senior","IX","Pre-Senior","X","Senior","XI","Senior","XII","Senior",0)</f>
        <v>0</v>
      </c>
      <c r="J238" s="126"/>
      <c r="K238" s="126"/>
      <c r="L238" s="38"/>
      <c r="M238" s="3"/>
      <c r="N238" s="4">
        <f t="shared" si="6"/>
        <v>0</v>
      </c>
    </row>
    <row r="239" spans="2:14" ht="18" customHeight="1" x14ac:dyDescent="0.3">
      <c r="B239" s="16">
        <f t="shared" si="7"/>
        <v>234</v>
      </c>
      <c r="C239" s="45"/>
      <c r="D239" s="2"/>
      <c r="E239" s="3"/>
      <c r="F239" s="3"/>
      <c r="G239" s="3"/>
      <c r="H239" s="3"/>
      <c r="I239" s="39" cm="1">
        <f t="array" ref="I239">_xlfn.SWITCH(E239,"IV","Junior","V","Junior", "VI","Junior","VII","Pre-Senior","VIII","Pre-Senior","IX","Pre-Senior","X","Senior","XI","Senior","XII","Senior",0)</f>
        <v>0</v>
      </c>
      <c r="J239" s="126"/>
      <c r="K239" s="126"/>
      <c r="L239" s="38"/>
      <c r="M239" s="3"/>
      <c r="N239" s="4">
        <f t="shared" si="6"/>
        <v>0</v>
      </c>
    </row>
    <row r="240" spans="2:14" ht="18" customHeight="1" x14ac:dyDescent="0.3">
      <c r="B240" s="16">
        <f t="shared" si="7"/>
        <v>235</v>
      </c>
      <c r="C240" s="45"/>
      <c r="D240" s="2"/>
      <c r="E240" s="3"/>
      <c r="F240" s="3"/>
      <c r="G240" s="3"/>
      <c r="H240" s="3"/>
      <c r="I240" s="39" cm="1">
        <f t="array" ref="I240">_xlfn.SWITCH(E240,"IV","Junior","V","Junior", "VI","Junior","VII","Pre-Senior","VIII","Pre-Senior","IX","Pre-Senior","X","Senior","XI","Senior","XII","Senior",0)</f>
        <v>0</v>
      </c>
      <c r="J240" s="126"/>
      <c r="K240" s="126"/>
      <c r="L240" s="38"/>
      <c r="M240" s="3"/>
      <c r="N240" s="4">
        <f t="shared" si="6"/>
        <v>0</v>
      </c>
    </row>
    <row r="241" spans="2:14" ht="18" customHeight="1" x14ac:dyDescent="0.3">
      <c r="B241" s="16">
        <f t="shared" si="7"/>
        <v>236</v>
      </c>
      <c r="C241" s="45"/>
      <c r="D241" s="2"/>
      <c r="E241" s="3"/>
      <c r="F241" s="3"/>
      <c r="G241" s="3"/>
      <c r="H241" s="3"/>
      <c r="I241" s="39" cm="1">
        <f t="array" ref="I241">_xlfn.SWITCH(E241,"IV","Junior","V","Junior", "VI","Junior","VII","Pre-Senior","VIII","Pre-Senior","IX","Pre-Senior","X","Senior","XI","Senior","XII","Senior",0)</f>
        <v>0</v>
      </c>
      <c r="J241" s="126"/>
      <c r="K241" s="126"/>
      <c r="L241" s="38"/>
      <c r="M241" s="3"/>
      <c r="N241" s="4">
        <f t="shared" si="6"/>
        <v>0</v>
      </c>
    </row>
    <row r="242" spans="2:14" ht="18" customHeight="1" x14ac:dyDescent="0.3">
      <c r="B242" s="16">
        <f t="shared" si="7"/>
        <v>237</v>
      </c>
      <c r="C242" s="45"/>
      <c r="D242" s="2"/>
      <c r="E242" s="3"/>
      <c r="F242" s="3"/>
      <c r="G242" s="3"/>
      <c r="H242" s="3"/>
      <c r="I242" s="39" cm="1">
        <f t="array" ref="I242">_xlfn.SWITCH(E242,"IV","Junior","V","Junior", "VI","Junior","VII","Pre-Senior","VIII","Pre-Senior","IX","Pre-Senior","X","Senior","XI","Senior","XII","Senior",0)</f>
        <v>0</v>
      </c>
      <c r="J242" s="126"/>
      <c r="K242" s="126"/>
      <c r="L242" s="38"/>
      <c r="M242" s="3"/>
      <c r="N242" s="4">
        <f t="shared" si="6"/>
        <v>0</v>
      </c>
    </row>
    <row r="243" spans="2:14" ht="18" customHeight="1" x14ac:dyDescent="0.3">
      <c r="B243" s="16">
        <f t="shared" si="7"/>
        <v>238</v>
      </c>
      <c r="C243" s="45"/>
      <c r="D243" s="2"/>
      <c r="E243" s="3"/>
      <c r="F243" s="3"/>
      <c r="G243" s="3"/>
      <c r="H243" s="3"/>
      <c r="I243" s="39" cm="1">
        <f t="array" ref="I243">_xlfn.SWITCH(E243,"IV","Junior","V","Junior", "VI","Junior","VII","Pre-Senior","VIII","Pre-Senior","IX","Pre-Senior","X","Senior","XI","Senior","XII","Senior",0)</f>
        <v>0</v>
      </c>
      <c r="J243" s="126"/>
      <c r="K243" s="126"/>
      <c r="L243" s="38"/>
      <c r="M243" s="3"/>
      <c r="N243" s="4">
        <f t="shared" si="6"/>
        <v>0</v>
      </c>
    </row>
    <row r="244" spans="2:14" ht="18" customHeight="1" x14ac:dyDescent="0.3">
      <c r="B244" s="16">
        <f t="shared" si="7"/>
        <v>239</v>
      </c>
      <c r="C244" s="45"/>
      <c r="D244" s="2"/>
      <c r="E244" s="3"/>
      <c r="F244" s="3"/>
      <c r="G244" s="3"/>
      <c r="H244" s="3"/>
      <c r="I244" s="39" cm="1">
        <f t="array" ref="I244">_xlfn.SWITCH(E244,"IV","Junior","V","Junior", "VI","Junior","VII","Pre-Senior","VIII","Pre-Senior","IX","Pre-Senior","X","Senior","XI","Senior","XII","Senior",0)</f>
        <v>0</v>
      </c>
      <c r="J244" s="126"/>
      <c r="K244" s="126"/>
      <c r="L244" s="38"/>
      <c r="M244" s="3"/>
      <c r="N244" s="4">
        <f t="shared" si="6"/>
        <v>0</v>
      </c>
    </row>
    <row r="245" spans="2:14" ht="18" customHeight="1" x14ac:dyDescent="0.3">
      <c r="B245" s="16">
        <f t="shared" si="7"/>
        <v>240</v>
      </c>
      <c r="C245" s="45"/>
      <c r="D245" s="2"/>
      <c r="E245" s="3"/>
      <c r="F245" s="3"/>
      <c r="G245" s="3"/>
      <c r="H245" s="3"/>
      <c r="I245" s="39" cm="1">
        <f t="array" ref="I245">_xlfn.SWITCH(E245,"IV","Junior","V","Junior", "VI","Junior","VII","Pre-Senior","VIII","Pre-Senior","IX","Pre-Senior","X","Senior","XI","Senior","XII","Senior",0)</f>
        <v>0</v>
      </c>
      <c r="J245" s="126"/>
      <c r="K245" s="126"/>
      <c r="L245" s="38"/>
      <c r="M245" s="3"/>
      <c r="N245" s="4">
        <f t="shared" si="6"/>
        <v>0</v>
      </c>
    </row>
    <row r="246" spans="2:14" ht="18" customHeight="1" x14ac:dyDescent="0.3">
      <c r="B246" s="16">
        <f t="shared" si="7"/>
        <v>241</v>
      </c>
      <c r="C246" s="45"/>
      <c r="D246" s="2"/>
      <c r="E246" s="3"/>
      <c r="F246" s="3"/>
      <c r="G246" s="3"/>
      <c r="H246" s="3"/>
      <c r="I246" s="39" cm="1">
        <f t="array" ref="I246">_xlfn.SWITCH(E246,"IV","Junior","V","Junior", "VI","Junior","VII","Pre-Senior","VIII","Pre-Senior","IX","Pre-Senior","X","Senior","XI","Senior","XII","Senior",0)</f>
        <v>0</v>
      </c>
      <c r="J246" s="126"/>
      <c r="K246" s="126"/>
      <c r="L246" s="38"/>
      <c r="M246" s="3"/>
      <c r="N246" s="4">
        <f t="shared" si="6"/>
        <v>0</v>
      </c>
    </row>
    <row r="247" spans="2:14" ht="18" customHeight="1" x14ac:dyDescent="0.3">
      <c r="B247" s="16">
        <f t="shared" si="7"/>
        <v>242</v>
      </c>
      <c r="C247" s="45"/>
      <c r="D247" s="2"/>
      <c r="E247" s="3"/>
      <c r="F247" s="3"/>
      <c r="G247" s="3"/>
      <c r="H247" s="3"/>
      <c r="I247" s="39" cm="1">
        <f t="array" ref="I247">_xlfn.SWITCH(E247,"IV","Junior","V","Junior", "VI","Junior","VII","Pre-Senior","VIII","Pre-Senior","IX","Pre-Senior","X","Senior","XI","Senior","XII","Senior",0)</f>
        <v>0</v>
      </c>
      <c r="J247" s="126"/>
      <c r="K247" s="126"/>
      <c r="L247" s="38"/>
      <c r="M247" s="3"/>
      <c r="N247" s="4">
        <f t="shared" si="6"/>
        <v>0</v>
      </c>
    </row>
    <row r="248" spans="2:14" ht="18" customHeight="1" x14ac:dyDescent="0.3">
      <c r="B248" s="16">
        <f t="shared" si="7"/>
        <v>243</v>
      </c>
      <c r="C248" s="45"/>
      <c r="D248" s="2"/>
      <c r="E248" s="3"/>
      <c r="F248" s="3"/>
      <c r="G248" s="3"/>
      <c r="H248" s="3"/>
      <c r="I248" s="39" cm="1">
        <f t="array" ref="I248">_xlfn.SWITCH(E248,"IV","Junior","V","Junior", "VI","Junior","VII","Pre-Senior","VIII","Pre-Senior","IX","Pre-Senior","X","Senior","XI","Senior","XII","Senior",0)</f>
        <v>0</v>
      </c>
      <c r="J248" s="126"/>
      <c r="K248" s="126"/>
      <c r="L248" s="38"/>
      <c r="M248" s="3"/>
      <c r="N248" s="4">
        <f t="shared" si="6"/>
        <v>0</v>
      </c>
    </row>
    <row r="249" spans="2:14" ht="18" customHeight="1" x14ac:dyDescent="0.3">
      <c r="B249" s="16">
        <f t="shared" si="7"/>
        <v>244</v>
      </c>
      <c r="C249" s="45"/>
      <c r="D249" s="2"/>
      <c r="E249" s="3"/>
      <c r="F249" s="3"/>
      <c r="G249" s="3"/>
      <c r="H249" s="3"/>
      <c r="I249" s="39" cm="1">
        <f t="array" ref="I249">_xlfn.SWITCH(E249,"IV","Junior","V","Junior", "VI","Junior","VII","Pre-Senior","VIII","Pre-Senior","IX","Pre-Senior","X","Senior","XI","Senior","XII","Senior",0)</f>
        <v>0</v>
      </c>
      <c r="J249" s="126"/>
      <c r="K249" s="126"/>
      <c r="L249" s="38"/>
      <c r="M249" s="3"/>
      <c r="N249" s="4">
        <f t="shared" si="6"/>
        <v>0</v>
      </c>
    </row>
    <row r="250" spans="2:14" ht="18" customHeight="1" x14ac:dyDescent="0.3">
      <c r="B250" s="16">
        <f t="shared" si="7"/>
        <v>245</v>
      </c>
      <c r="C250" s="45"/>
      <c r="D250" s="2"/>
      <c r="E250" s="3"/>
      <c r="F250" s="3"/>
      <c r="G250" s="3"/>
      <c r="H250" s="3"/>
      <c r="I250" s="39" cm="1">
        <f t="array" ref="I250">_xlfn.SWITCH(E250,"IV","Junior","V","Junior", "VI","Junior","VII","Pre-Senior","VIII","Pre-Senior","IX","Pre-Senior","X","Senior","XI","Senior","XII","Senior",0)</f>
        <v>0</v>
      </c>
      <c r="J250" s="126"/>
      <c r="K250" s="126"/>
      <c r="L250" s="38"/>
      <c r="M250" s="3"/>
      <c r="N250" s="4">
        <f t="shared" si="6"/>
        <v>0</v>
      </c>
    </row>
    <row r="251" spans="2:14" ht="18" customHeight="1" x14ac:dyDescent="0.3">
      <c r="B251" s="16">
        <f t="shared" si="7"/>
        <v>246</v>
      </c>
      <c r="C251" s="45"/>
      <c r="D251" s="2"/>
      <c r="E251" s="3"/>
      <c r="F251" s="3"/>
      <c r="G251" s="3"/>
      <c r="H251" s="3"/>
      <c r="I251" s="39" cm="1">
        <f t="array" ref="I251">_xlfn.SWITCH(E251,"IV","Junior","V","Junior", "VI","Junior","VII","Pre-Senior","VIII","Pre-Senior","IX","Pre-Senior","X","Senior","XI","Senior","XII","Senior",0)</f>
        <v>0</v>
      </c>
      <c r="J251" s="126"/>
      <c r="K251" s="126"/>
      <c r="L251" s="38"/>
      <c r="M251" s="3"/>
      <c r="N251" s="4">
        <f t="shared" si="6"/>
        <v>0</v>
      </c>
    </row>
    <row r="252" spans="2:14" ht="18" customHeight="1" x14ac:dyDescent="0.3">
      <c r="B252" s="16">
        <f t="shared" si="7"/>
        <v>247</v>
      </c>
      <c r="C252" s="45"/>
      <c r="D252" s="2"/>
      <c r="E252" s="3"/>
      <c r="F252" s="3"/>
      <c r="G252" s="3"/>
      <c r="H252" s="3"/>
      <c r="I252" s="39" cm="1">
        <f t="array" ref="I252">_xlfn.SWITCH(E252,"IV","Junior","V","Junior", "VI","Junior","VII","Pre-Senior","VIII","Pre-Senior","IX","Pre-Senior","X","Senior","XI","Senior","XII","Senior",0)</f>
        <v>0</v>
      </c>
      <c r="J252" s="126"/>
      <c r="K252" s="126"/>
      <c r="L252" s="38"/>
      <c r="M252" s="3"/>
      <c r="N252" s="4">
        <f t="shared" si="6"/>
        <v>0</v>
      </c>
    </row>
    <row r="253" spans="2:14" ht="18" customHeight="1" x14ac:dyDescent="0.3">
      <c r="B253" s="16">
        <f t="shared" si="7"/>
        <v>248</v>
      </c>
      <c r="C253" s="45"/>
      <c r="D253" s="2"/>
      <c r="E253" s="3"/>
      <c r="F253" s="3"/>
      <c r="G253" s="3"/>
      <c r="H253" s="3"/>
      <c r="I253" s="39" cm="1">
        <f t="array" ref="I253">_xlfn.SWITCH(E253,"IV","Junior","V","Junior", "VI","Junior","VII","Pre-Senior","VIII","Pre-Senior","IX","Pre-Senior","X","Senior","XI","Senior","XII","Senior",0)</f>
        <v>0</v>
      </c>
      <c r="J253" s="126"/>
      <c r="K253" s="126"/>
      <c r="L253" s="38"/>
      <c r="M253" s="3"/>
      <c r="N253" s="4">
        <f t="shared" si="6"/>
        <v>0</v>
      </c>
    </row>
    <row r="254" spans="2:14" ht="18" customHeight="1" x14ac:dyDescent="0.3">
      <c r="B254" s="16">
        <f t="shared" si="7"/>
        <v>249</v>
      </c>
      <c r="C254" s="45"/>
      <c r="D254" s="2"/>
      <c r="E254" s="3"/>
      <c r="F254" s="3"/>
      <c r="G254" s="3"/>
      <c r="H254" s="3"/>
      <c r="I254" s="39" cm="1">
        <f t="array" ref="I254">_xlfn.SWITCH(E254,"IV","Junior","V","Junior", "VI","Junior","VII","Pre-Senior","VIII","Pre-Senior","IX","Pre-Senior","X","Senior","XI","Senior","XII","Senior",0)</f>
        <v>0</v>
      </c>
      <c r="J254" s="126"/>
      <c r="K254" s="126"/>
      <c r="L254" s="38"/>
      <c r="M254" s="3"/>
      <c r="N254" s="4">
        <f t="shared" si="6"/>
        <v>0</v>
      </c>
    </row>
    <row r="255" spans="2:14" ht="18" customHeight="1" x14ac:dyDescent="0.3">
      <c r="B255" s="16">
        <f t="shared" si="7"/>
        <v>250</v>
      </c>
      <c r="C255" s="45"/>
      <c r="D255" s="2"/>
      <c r="E255" s="3"/>
      <c r="F255" s="3"/>
      <c r="G255" s="3"/>
      <c r="H255" s="3"/>
      <c r="I255" s="39" cm="1">
        <f t="array" ref="I255">_xlfn.SWITCH(E255,"IV","Junior","V","Junior", "VI","Junior","VII","Pre-Senior","VIII","Pre-Senior","IX","Pre-Senior","X","Senior","XI","Senior","XII","Senior",0)</f>
        <v>0</v>
      </c>
      <c r="J255" s="126"/>
      <c r="K255" s="126"/>
      <c r="L255" s="38"/>
      <c r="M255" s="3"/>
      <c r="N255" s="4">
        <f t="shared" si="6"/>
        <v>0</v>
      </c>
    </row>
    <row r="256" spans="2:14" ht="18" customHeight="1" x14ac:dyDescent="0.3">
      <c r="B256" s="16">
        <f t="shared" si="7"/>
        <v>251</v>
      </c>
      <c r="C256" s="45"/>
      <c r="D256" s="2"/>
      <c r="E256" s="3"/>
      <c r="F256" s="3"/>
      <c r="G256" s="3"/>
      <c r="H256" s="3"/>
      <c r="I256" s="39" cm="1">
        <f t="array" ref="I256">_xlfn.SWITCH(E256,"IV","Junior","V","Junior", "VI","Junior","VII","Pre-Senior","VIII","Pre-Senior","IX","Pre-Senior","X","Senior","XI","Senior","XII","Senior",0)</f>
        <v>0</v>
      </c>
      <c r="J256" s="126"/>
      <c r="K256" s="126"/>
      <c r="L256" s="38"/>
      <c r="M256" s="3"/>
      <c r="N256" s="4">
        <f t="shared" si="6"/>
        <v>0</v>
      </c>
    </row>
    <row r="257" spans="2:14" ht="18" customHeight="1" x14ac:dyDescent="0.3">
      <c r="B257" s="16">
        <f t="shared" si="7"/>
        <v>252</v>
      </c>
      <c r="C257" s="45"/>
      <c r="D257" s="2"/>
      <c r="E257" s="3"/>
      <c r="F257" s="3"/>
      <c r="G257" s="3"/>
      <c r="H257" s="3"/>
      <c r="I257" s="39" cm="1">
        <f t="array" ref="I257">_xlfn.SWITCH(E257,"IV","Junior","V","Junior", "VI","Junior","VII","Pre-Senior","VIII","Pre-Senior","IX","Pre-Senior","X","Senior","XI","Senior","XII","Senior",0)</f>
        <v>0</v>
      </c>
      <c r="J257" s="126"/>
      <c r="K257" s="126"/>
      <c r="L257" s="38"/>
      <c r="M257" s="3"/>
      <c r="N257" s="4">
        <f t="shared" si="6"/>
        <v>0</v>
      </c>
    </row>
    <row r="258" spans="2:14" ht="18" customHeight="1" x14ac:dyDescent="0.3">
      <c r="B258" s="16">
        <f t="shared" si="7"/>
        <v>253</v>
      </c>
      <c r="C258" s="45"/>
      <c r="D258" s="2"/>
      <c r="E258" s="3"/>
      <c r="F258" s="3"/>
      <c r="G258" s="3"/>
      <c r="H258" s="3"/>
      <c r="I258" s="39" cm="1">
        <f t="array" ref="I258">_xlfn.SWITCH(E258,"IV","Junior","V","Junior", "VI","Junior","VII","Pre-Senior","VIII","Pre-Senior","IX","Pre-Senior","X","Senior","XI","Senior","XII","Senior",0)</f>
        <v>0</v>
      </c>
      <c r="J258" s="126"/>
      <c r="K258" s="126"/>
      <c r="L258" s="38"/>
      <c r="M258" s="3"/>
      <c r="N258" s="4">
        <f t="shared" si="6"/>
        <v>0</v>
      </c>
    </row>
    <row r="259" spans="2:14" ht="18" customHeight="1" x14ac:dyDescent="0.3">
      <c r="B259" s="16">
        <f t="shared" si="7"/>
        <v>254</v>
      </c>
      <c r="C259" s="45"/>
      <c r="D259" s="2"/>
      <c r="E259" s="3"/>
      <c r="F259" s="3"/>
      <c r="G259" s="3"/>
      <c r="H259" s="3"/>
      <c r="I259" s="39" cm="1">
        <f t="array" ref="I259">_xlfn.SWITCH(E259,"IV","Junior","V","Junior", "VI","Junior","VII","Pre-Senior","VIII","Pre-Senior","IX","Pre-Senior","X","Senior","XI","Senior","XII","Senior",0)</f>
        <v>0</v>
      </c>
      <c r="J259" s="126"/>
      <c r="K259" s="126"/>
      <c r="L259" s="38"/>
      <c r="M259" s="3"/>
      <c r="N259" s="4">
        <f t="shared" si="6"/>
        <v>0</v>
      </c>
    </row>
    <row r="260" spans="2:14" ht="18" customHeight="1" x14ac:dyDescent="0.3">
      <c r="B260" s="16">
        <f t="shared" si="7"/>
        <v>255</v>
      </c>
      <c r="C260" s="45"/>
      <c r="D260" s="2"/>
      <c r="E260" s="3"/>
      <c r="F260" s="3"/>
      <c r="G260" s="3"/>
      <c r="H260" s="3"/>
      <c r="I260" s="39" cm="1">
        <f t="array" ref="I260">_xlfn.SWITCH(E260,"IV","Junior","V","Junior", "VI","Junior","VII","Pre-Senior","VIII","Pre-Senior","IX","Pre-Senior","X","Senior","XI","Senior","XII","Senior",0)</f>
        <v>0</v>
      </c>
      <c r="J260" s="126"/>
      <c r="K260" s="126"/>
      <c r="L260" s="38"/>
      <c r="M260" s="3"/>
      <c r="N260" s="4">
        <f t="shared" si="6"/>
        <v>0</v>
      </c>
    </row>
    <row r="261" spans="2:14" ht="18" customHeight="1" x14ac:dyDescent="0.3">
      <c r="B261" s="16">
        <f t="shared" si="7"/>
        <v>256</v>
      </c>
      <c r="C261" s="45"/>
      <c r="D261" s="2"/>
      <c r="E261" s="3"/>
      <c r="F261" s="3"/>
      <c r="G261" s="3"/>
      <c r="H261" s="3"/>
      <c r="I261" s="39" cm="1">
        <f t="array" ref="I261">_xlfn.SWITCH(E261,"IV","Junior","V","Junior", "VI","Junior","VII","Pre-Senior","VIII","Pre-Senior","IX","Pre-Senior","X","Senior","XI","Senior","XII","Senior",0)</f>
        <v>0</v>
      </c>
      <c r="J261" s="126"/>
      <c r="K261" s="126"/>
      <c r="L261" s="38"/>
      <c r="M261" s="3"/>
      <c r="N261" s="4">
        <f t="shared" si="6"/>
        <v>0</v>
      </c>
    </row>
    <row r="262" spans="2:14" ht="18" customHeight="1" x14ac:dyDescent="0.3">
      <c r="B262" s="16">
        <f t="shared" si="7"/>
        <v>257</v>
      </c>
      <c r="C262" s="45"/>
      <c r="D262" s="2"/>
      <c r="E262" s="3"/>
      <c r="F262" s="3"/>
      <c r="G262" s="3"/>
      <c r="H262" s="3"/>
      <c r="I262" s="39" cm="1">
        <f t="array" ref="I262">_xlfn.SWITCH(E262,"IV","Junior","V","Junior", "VI","Junior","VII","Pre-Senior","VIII","Pre-Senior","IX","Pre-Senior","X","Senior","XI","Senior","XII","Senior",0)</f>
        <v>0</v>
      </c>
      <c r="J262" s="126"/>
      <c r="K262" s="126"/>
      <c r="L262" s="38"/>
      <c r="M262" s="3"/>
      <c r="N262" s="4">
        <f t="shared" si="6"/>
        <v>0</v>
      </c>
    </row>
    <row r="263" spans="2:14" ht="18" customHeight="1" x14ac:dyDescent="0.3">
      <c r="B263" s="16">
        <f t="shared" si="7"/>
        <v>258</v>
      </c>
      <c r="C263" s="45"/>
      <c r="D263" s="2"/>
      <c r="E263" s="3"/>
      <c r="F263" s="3"/>
      <c r="G263" s="3"/>
      <c r="H263" s="3"/>
      <c r="I263" s="39" cm="1">
        <f t="array" ref="I263">_xlfn.SWITCH(E263,"IV","Junior","V","Junior", "VI","Junior","VII","Pre-Senior","VIII","Pre-Senior","IX","Pre-Senior","X","Senior","XI","Senior","XII","Senior",0)</f>
        <v>0</v>
      </c>
      <c r="J263" s="126"/>
      <c r="K263" s="126"/>
      <c r="L263" s="38"/>
      <c r="M263" s="3"/>
      <c r="N263" s="4">
        <f t="shared" ref="N263:N326" si="8">IF(M263="Printed book",230,IF(M263="E-book",155,0))</f>
        <v>0</v>
      </c>
    </row>
    <row r="264" spans="2:14" ht="18" customHeight="1" x14ac:dyDescent="0.3">
      <c r="B264" s="16">
        <f t="shared" ref="B264:B327" si="9">B263+1</f>
        <v>259</v>
      </c>
      <c r="C264" s="45"/>
      <c r="D264" s="2"/>
      <c r="E264" s="3"/>
      <c r="F264" s="3"/>
      <c r="G264" s="3"/>
      <c r="H264" s="3"/>
      <c r="I264" s="39" cm="1">
        <f t="array" ref="I264">_xlfn.SWITCH(E264,"IV","Junior","V","Junior", "VI","Junior","VII","Pre-Senior","VIII","Pre-Senior","IX","Pre-Senior","X","Senior","XI","Senior","XII","Senior",0)</f>
        <v>0</v>
      </c>
      <c r="J264" s="126"/>
      <c r="K264" s="126"/>
      <c r="L264" s="38"/>
      <c r="M264" s="3"/>
      <c r="N264" s="4">
        <f t="shared" si="8"/>
        <v>0</v>
      </c>
    </row>
    <row r="265" spans="2:14" ht="18" customHeight="1" x14ac:dyDescent="0.3">
      <c r="B265" s="16">
        <f t="shared" si="9"/>
        <v>260</v>
      </c>
      <c r="C265" s="45"/>
      <c r="D265" s="2"/>
      <c r="E265" s="3"/>
      <c r="F265" s="3"/>
      <c r="G265" s="3"/>
      <c r="H265" s="3"/>
      <c r="I265" s="39" cm="1">
        <f t="array" ref="I265">_xlfn.SWITCH(E265,"IV","Junior","V","Junior", "VI","Junior","VII","Pre-Senior","VIII","Pre-Senior","IX","Pre-Senior","X","Senior","XI","Senior","XII","Senior",0)</f>
        <v>0</v>
      </c>
      <c r="J265" s="126"/>
      <c r="K265" s="126"/>
      <c r="L265" s="38"/>
      <c r="M265" s="3"/>
      <c r="N265" s="4">
        <f t="shared" si="8"/>
        <v>0</v>
      </c>
    </row>
    <row r="266" spans="2:14" ht="18" customHeight="1" x14ac:dyDescent="0.3">
      <c r="B266" s="16">
        <f t="shared" si="9"/>
        <v>261</v>
      </c>
      <c r="C266" s="45"/>
      <c r="D266" s="2"/>
      <c r="E266" s="3"/>
      <c r="F266" s="3"/>
      <c r="G266" s="3"/>
      <c r="H266" s="3"/>
      <c r="I266" s="39" cm="1">
        <f t="array" ref="I266">_xlfn.SWITCH(E266,"IV","Junior","V","Junior", "VI","Junior","VII","Pre-Senior","VIII","Pre-Senior","IX","Pre-Senior","X","Senior","XI","Senior","XII","Senior",0)</f>
        <v>0</v>
      </c>
      <c r="J266" s="126"/>
      <c r="K266" s="126"/>
      <c r="L266" s="38"/>
      <c r="M266" s="3"/>
      <c r="N266" s="4">
        <f t="shared" si="8"/>
        <v>0</v>
      </c>
    </row>
    <row r="267" spans="2:14" ht="18" customHeight="1" x14ac:dyDescent="0.3">
      <c r="B267" s="16">
        <f t="shared" si="9"/>
        <v>262</v>
      </c>
      <c r="C267" s="45"/>
      <c r="D267" s="2"/>
      <c r="E267" s="3"/>
      <c r="F267" s="3"/>
      <c r="G267" s="3"/>
      <c r="H267" s="3"/>
      <c r="I267" s="39" cm="1">
        <f t="array" ref="I267">_xlfn.SWITCH(E267,"IV","Junior","V","Junior", "VI","Junior","VII","Pre-Senior","VIII","Pre-Senior","IX","Pre-Senior","X","Senior","XI","Senior","XII","Senior",0)</f>
        <v>0</v>
      </c>
      <c r="J267" s="126"/>
      <c r="K267" s="126"/>
      <c r="L267" s="38"/>
      <c r="M267" s="3"/>
      <c r="N267" s="4">
        <f t="shared" si="8"/>
        <v>0</v>
      </c>
    </row>
    <row r="268" spans="2:14" ht="18" customHeight="1" x14ac:dyDescent="0.3">
      <c r="B268" s="16">
        <f t="shared" si="9"/>
        <v>263</v>
      </c>
      <c r="C268" s="45"/>
      <c r="D268" s="2"/>
      <c r="E268" s="3"/>
      <c r="F268" s="3"/>
      <c r="G268" s="3"/>
      <c r="H268" s="3"/>
      <c r="I268" s="39" cm="1">
        <f t="array" ref="I268">_xlfn.SWITCH(E268,"IV","Junior","V","Junior", "VI","Junior","VII","Pre-Senior","VIII","Pre-Senior","IX","Pre-Senior","X","Senior","XI","Senior","XII","Senior",0)</f>
        <v>0</v>
      </c>
      <c r="J268" s="126"/>
      <c r="K268" s="126"/>
      <c r="L268" s="38"/>
      <c r="M268" s="3"/>
      <c r="N268" s="4">
        <f t="shared" si="8"/>
        <v>0</v>
      </c>
    </row>
    <row r="269" spans="2:14" ht="18" customHeight="1" x14ac:dyDescent="0.3">
      <c r="B269" s="16">
        <f t="shared" si="9"/>
        <v>264</v>
      </c>
      <c r="C269" s="45"/>
      <c r="D269" s="2"/>
      <c r="E269" s="3"/>
      <c r="F269" s="3"/>
      <c r="G269" s="3"/>
      <c r="H269" s="3"/>
      <c r="I269" s="39" cm="1">
        <f t="array" ref="I269">_xlfn.SWITCH(E269,"IV","Junior","V","Junior", "VI","Junior","VII","Pre-Senior","VIII","Pre-Senior","IX","Pre-Senior","X","Senior","XI","Senior","XII","Senior",0)</f>
        <v>0</v>
      </c>
      <c r="J269" s="126"/>
      <c r="K269" s="126"/>
      <c r="L269" s="38"/>
      <c r="M269" s="3"/>
      <c r="N269" s="4">
        <f t="shared" si="8"/>
        <v>0</v>
      </c>
    </row>
    <row r="270" spans="2:14" ht="18" customHeight="1" x14ac:dyDescent="0.3">
      <c r="B270" s="16">
        <f t="shared" si="9"/>
        <v>265</v>
      </c>
      <c r="C270" s="45"/>
      <c r="D270" s="2"/>
      <c r="E270" s="3"/>
      <c r="F270" s="3"/>
      <c r="G270" s="3"/>
      <c r="H270" s="3"/>
      <c r="I270" s="39" cm="1">
        <f t="array" ref="I270">_xlfn.SWITCH(E270,"IV","Junior","V","Junior", "VI","Junior","VII","Pre-Senior","VIII","Pre-Senior","IX","Pre-Senior","X","Senior","XI","Senior","XII","Senior",0)</f>
        <v>0</v>
      </c>
      <c r="J270" s="126"/>
      <c r="K270" s="126"/>
      <c r="L270" s="38"/>
      <c r="M270" s="3"/>
      <c r="N270" s="4">
        <f t="shared" si="8"/>
        <v>0</v>
      </c>
    </row>
    <row r="271" spans="2:14" ht="18" customHeight="1" x14ac:dyDescent="0.3">
      <c r="B271" s="16">
        <f t="shared" si="9"/>
        <v>266</v>
      </c>
      <c r="C271" s="45"/>
      <c r="D271" s="2"/>
      <c r="E271" s="3"/>
      <c r="F271" s="3"/>
      <c r="G271" s="3"/>
      <c r="H271" s="3"/>
      <c r="I271" s="39" cm="1">
        <f t="array" ref="I271">_xlfn.SWITCH(E271,"IV","Junior","V","Junior", "VI","Junior","VII","Pre-Senior","VIII","Pre-Senior","IX","Pre-Senior","X","Senior","XI","Senior","XII","Senior",0)</f>
        <v>0</v>
      </c>
      <c r="J271" s="126"/>
      <c r="K271" s="126"/>
      <c r="L271" s="38"/>
      <c r="M271" s="3"/>
      <c r="N271" s="4">
        <f t="shared" si="8"/>
        <v>0</v>
      </c>
    </row>
    <row r="272" spans="2:14" ht="18" customHeight="1" x14ac:dyDescent="0.3">
      <c r="B272" s="16">
        <f t="shared" si="9"/>
        <v>267</v>
      </c>
      <c r="C272" s="45"/>
      <c r="D272" s="2"/>
      <c r="E272" s="3"/>
      <c r="F272" s="3"/>
      <c r="G272" s="3"/>
      <c r="H272" s="3"/>
      <c r="I272" s="39" cm="1">
        <f t="array" ref="I272">_xlfn.SWITCH(E272,"IV","Junior","V","Junior", "VI","Junior","VII","Pre-Senior","VIII","Pre-Senior","IX","Pre-Senior","X","Senior","XI","Senior","XII","Senior",0)</f>
        <v>0</v>
      </c>
      <c r="J272" s="126"/>
      <c r="K272" s="126"/>
      <c r="L272" s="38"/>
      <c r="M272" s="3"/>
      <c r="N272" s="4">
        <f t="shared" si="8"/>
        <v>0</v>
      </c>
    </row>
    <row r="273" spans="2:14" ht="18" customHeight="1" x14ac:dyDescent="0.3">
      <c r="B273" s="16">
        <f t="shared" si="9"/>
        <v>268</v>
      </c>
      <c r="C273" s="45"/>
      <c r="D273" s="2"/>
      <c r="E273" s="3"/>
      <c r="F273" s="3"/>
      <c r="G273" s="3"/>
      <c r="H273" s="3"/>
      <c r="I273" s="39" cm="1">
        <f t="array" ref="I273">_xlfn.SWITCH(E273,"IV","Junior","V","Junior", "VI","Junior","VII","Pre-Senior","VIII","Pre-Senior","IX","Pre-Senior","X","Senior","XI","Senior","XII","Senior",0)</f>
        <v>0</v>
      </c>
      <c r="J273" s="126"/>
      <c r="K273" s="126"/>
      <c r="L273" s="38"/>
      <c r="M273" s="3"/>
      <c r="N273" s="4">
        <f t="shared" si="8"/>
        <v>0</v>
      </c>
    </row>
    <row r="274" spans="2:14" ht="18" customHeight="1" x14ac:dyDescent="0.3">
      <c r="B274" s="16">
        <f t="shared" si="9"/>
        <v>269</v>
      </c>
      <c r="C274" s="45"/>
      <c r="D274" s="2"/>
      <c r="E274" s="3"/>
      <c r="F274" s="3"/>
      <c r="G274" s="3"/>
      <c r="H274" s="3"/>
      <c r="I274" s="39" cm="1">
        <f t="array" ref="I274">_xlfn.SWITCH(E274,"IV","Junior","V","Junior", "VI","Junior","VII","Pre-Senior","VIII","Pre-Senior","IX","Pre-Senior","X","Senior","XI","Senior","XII","Senior",0)</f>
        <v>0</v>
      </c>
      <c r="J274" s="126"/>
      <c r="K274" s="126"/>
      <c r="L274" s="38"/>
      <c r="M274" s="3"/>
      <c r="N274" s="4">
        <f t="shared" si="8"/>
        <v>0</v>
      </c>
    </row>
    <row r="275" spans="2:14" ht="18" customHeight="1" x14ac:dyDescent="0.3">
      <c r="B275" s="16">
        <f t="shared" si="9"/>
        <v>270</v>
      </c>
      <c r="C275" s="45"/>
      <c r="D275" s="2"/>
      <c r="E275" s="3"/>
      <c r="F275" s="3"/>
      <c r="G275" s="3"/>
      <c r="H275" s="3"/>
      <c r="I275" s="39" cm="1">
        <f t="array" ref="I275">_xlfn.SWITCH(E275,"IV","Junior","V","Junior", "VI","Junior","VII","Pre-Senior","VIII","Pre-Senior","IX","Pre-Senior","X","Senior","XI","Senior","XII","Senior",0)</f>
        <v>0</v>
      </c>
      <c r="J275" s="126"/>
      <c r="K275" s="126"/>
      <c r="L275" s="38"/>
      <c r="M275" s="3"/>
      <c r="N275" s="4">
        <f t="shared" si="8"/>
        <v>0</v>
      </c>
    </row>
    <row r="276" spans="2:14" ht="18" customHeight="1" x14ac:dyDescent="0.3">
      <c r="B276" s="16">
        <f t="shared" si="9"/>
        <v>271</v>
      </c>
      <c r="C276" s="45"/>
      <c r="D276" s="2"/>
      <c r="E276" s="3"/>
      <c r="F276" s="3"/>
      <c r="G276" s="3"/>
      <c r="H276" s="3"/>
      <c r="I276" s="39" cm="1">
        <f t="array" ref="I276">_xlfn.SWITCH(E276,"IV","Junior","V","Junior", "VI","Junior","VII","Pre-Senior","VIII","Pre-Senior","IX","Pre-Senior","X","Senior","XI","Senior","XII","Senior",0)</f>
        <v>0</v>
      </c>
      <c r="J276" s="126"/>
      <c r="K276" s="126"/>
      <c r="L276" s="38"/>
      <c r="M276" s="3"/>
      <c r="N276" s="4">
        <f t="shared" si="8"/>
        <v>0</v>
      </c>
    </row>
    <row r="277" spans="2:14" ht="18" customHeight="1" x14ac:dyDescent="0.3">
      <c r="B277" s="16">
        <f t="shared" si="9"/>
        <v>272</v>
      </c>
      <c r="C277" s="45"/>
      <c r="D277" s="2"/>
      <c r="E277" s="3"/>
      <c r="F277" s="3"/>
      <c r="G277" s="3"/>
      <c r="H277" s="3"/>
      <c r="I277" s="39" cm="1">
        <f t="array" ref="I277">_xlfn.SWITCH(E277,"IV","Junior","V","Junior", "VI","Junior","VII","Pre-Senior","VIII","Pre-Senior","IX","Pre-Senior","X","Senior","XI","Senior","XII","Senior",0)</f>
        <v>0</v>
      </c>
      <c r="J277" s="126"/>
      <c r="K277" s="126"/>
      <c r="L277" s="38"/>
      <c r="M277" s="3"/>
      <c r="N277" s="4">
        <f t="shared" si="8"/>
        <v>0</v>
      </c>
    </row>
    <row r="278" spans="2:14" ht="18" customHeight="1" x14ac:dyDescent="0.3">
      <c r="B278" s="16">
        <f t="shared" si="9"/>
        <v>273</v>
      </c>
      <c r="C278" s="45"/>
      <c r="D278" s="2"/>
      <c r="E278" s="3"/>
      <c r="F278" s="3"/>
      <c r="G278" s="3"/>
      <c r="H278" s="3"/>
      <c r="I278" s="39" cm="1">
        <f t="array" ref="I278">_xlfn.SWITCH(E278,"IV","Junior","V","Junior", "VI","Junior","VII","Pre-Senior","VIII","Pre-Senior","IX","Pre-Senior","X","Senior","XI","Senior","XII","Senior",0)</f>
        <v>0</v>
      </c>
      <c r="J278" s="126"/>
      <c r="K278" s="126"/>
      <c r="L278" s="38"/>
      <c r="M278" s="3"/>
      <c r="N278" s="4">
        <f t="shared" si="8"/>
        <v>0</v>
      </c>
    </row>
    <row r="279" spans="2:14" ht="18" customHeight="1" x14ac:dyDescent="0.3">
      <c r="B279" s="16">
        <f t="shared" si="9"/>
        <v>274</v>
      </c>
      <c r="C279" s="45"/>
      <c r="D279" s="2"/>
      <c r="E279" s="3"/>
      <c r="F279" s="3"/>
      <c r="G279" s="3"/>
      <c r="H279" s="3"/>
      <c r="I279" s="39" cm="1">
        <f t="array" ref="I279">_xlfn.SWITCH(E279,"IV","Junior","V","Junior", "VI","Junior","VII","Pre-Senior","VIII","Pre-Senior","IX","Pre-Senior","X","Senior","XI","Senior","XII","Senior",0)</f>
        <v>0</v>
      </c>
      <c r="J279" s="126"/>
      <c r="K279" s="126"/>
      <c r="L279" s="38"/>
      <c r="M279" s="3"/>
      <c r="N279" s="4">
        <f t="shared" si="8"/>
        <v>0</v>
      </c>
    </row>
    <row r="280" spans="2:14" ht="18" customHeight="1" x14ac:dyDescent="0.3">
      <c r="B280" s="16">
        <f t="shared" si="9"/>
        <v>275</v>
      </c>
      <c r="C280" s="45"/>
      <c r="D280" s="2"/>
      <c r="E280" s="3"/>
      <c r="F280" s="3"/>
      <c r="G280" s="3"/>
      <c r="H280" s="3"/>
      <c r="I280" s="39" cm="1">
        <f t="array" ref="I280">_xlfn.SWITCH(E280,"IV","Junior","V","Junior", "VI","Junior","VII","Pre-Senior","VIII","Pre-Senior","IX","Pre-Senior","X","Senior","XI","Senior","XII","Senior",0)</f>
        <v>0</v>
      </c>
      <c r="J280" s="126"/>
      <c r="K280" s="126"/>
      <c r="L280" s="38"/>
      <c r="M280" s="3"/>
      <c r="N280" s="4">
        <f t="shared" si="8"/>
        <v>0</v>
      </c>
    </row>
    <row r="281" spans="2:14" ht="18" customHeight="1" x14ac:dyDescent="0.3">
      <c r="B281" s="16">
        <f t="shared" si="9"/>
        <v>276</v>
      </c>
      <c r="C281" s="45"/>
      <c r="D281" s="2"/>
      <c r="E281" s="3"/>
      <c r="F281" s="3"/>
      <c r="G281" s="3"/>
      <c r="H281" s="3"/>
      <c r="I281" s="39" cm="1">
        <f t="array" ref="I281">_xlfn.SWITCH(E281,"IV","Junior","V","Junior", "VI","Junior","VII","Pre-Senior","VIII","Pre-Senior","IX","Pre-Senior","X","Senior","XI","Senior","XII","Senior",0)</f>
        <v>0</v>
      </c>
      <c r="J281" s="126"/>
      <c r="K281" s="126"/>
      <c r="L281" s="38"/>
      <c r="M281" s="3"/>
      <c r="N281" s="4">
        <f t="shared" si="8"/>
        <v>0</v>
      </c>
    </row>
    <row r="282" spans="2:14" ht="18" customHeight="1" x14ac:dyDescent="0.3">
      <c r="B282" s="16">
        <f t="shared" si="9"/>
        <v>277</v>
      </c>
      <c r="C282" s="45"/>
      <c r="D282" s="2"/>
      <c r="E282" s="3"/>
      <c r="F282" s="3"/>
      <c r="G282" s="3"/>
      <c r="H282" s="3"/>
      <c r="I282" s="39" cm="1">
        <f t="array" ref="I282">_xlfn.SWITCH(E282,"IV","Junior","V","Junior", "VI","Junior","VII","Pre-Senior","VIII","Pre-Senior","IX","Pre-Senior","X","Senior","XI","Senior","XII","Senior",0)</f>
        <v>0</v>
      </c>
      <c r="J282" s="126"/>
      <c r="K282" s="126"/>
      <c r="L282" s="38"/>
      <c r="M282" s="3"/>
      <c r="N282" s="4">
        <f t="shared" si="8"/>
        <v>0</v>
      </c>
    </row>
    <row r="283" spans="2:14" ht="18" customHeight="1" x14ac:dyDescent="0.3">
      <c r="B283" s="16">
        <f t="shared" si="9"/>
        <v>278</v>
      </c>
      <c r="C283" s="45"/>
      <c r="D283" s="2"/>
      <c r="E283" s="3"/>
      <c r="F283" s="3"/>
      <c r="G283" s="3"/>
      <c r="H283" s="3"/>
      <c r="I283" s="39" cm="1">
        <f t="array" ref="I283">_xlfn.SWITCH(E283,"IV","Junior","V","Junior", "VI","Junior","VII","Pre-Senior","VIII","Pre-Senior","IX","Pre-Senior","X","Senior","XI","Senior","XII","Senior",0)</f>
        <v>0</v>
      </c>
      <c r="J283" s="126"/>
      <c r="K283" s="126"/>
      <c r="L283" s="38"/>
      <c r="M283" s="3"/>
      <c r="N283" s="4">
        <f t="shared" si="8"/>
        <v>0</v>
      </c>
    </row>
    <row r="284" spans="2:14" ht="18" customHeight="1" x14ac:dyDescent="0.3">
      <c r="B284" s="16">
        <f t="shared" si="9"/>
        <v>279</v>
      </c>
      <c r="C284" s="45"/>
      <c r="D284" s="2"/>
      <c r="E284" s="3"/>
      <c r="F284" s="3"/>
      <c r="G284" s="3"/>
      <c r="H284" s="3"/>
      <c r="I284" s="39" cm="1">
        <f t="array" ref="I284">_xlfn.SWITCH(E284,"IV","Junior","V","Junior", "VI","Junior","VII","Pre-Senior","VIII","Pre-Senior","IX","Pre-Senior","X","Senior","XI","Senior","XII","Senior",0)</f>
        <v>0</v>
      </c>
      <c r="J284" s="126"/>
      <c r="K284" s="126"/>
      <c r="L284" s="38"/>
      <c r="M284" s="3"/>
      <c r="N284" s="4">
        <f t="shared" si="8"/>
        <v>0</v>
      </c>
    </row>
    <row r="285" spans="2:14" ht="18" customHeight="1" x14ac:dyDescent="0.3">
      <c r="B285" s="16">
        <f t="shared" si="9"/>
        <v>280</v>
      </c>
      <c r="C285" s="45"/>
      <c r="D285" s="2"/>
      <c r="E285" s="3"/>
      <c r="F285" s="3"/>
      <c r="G285" s="3"/>
      <c r="H285" s="3"/>
      <c r="I285" s="39" cm="1">
        <f t="array" ref="I285">_xlfn.SWITCH(E285,"IV","Junior","V","Junior", "VI","Junior","VII","Pre-Senior","VIII","Pre-Senior","IX","Pre-Senior","X","Senior","XI","Senior","XII","Senior",0)</f>
        <v>0</v>
      </c>
      <c r="J285" s="126"/>
      <c r="K285" s="126"/>
      <c r="L285" s="38"/>
      <c r="M285" s="3"/>
      <c r="N285" s="4">
        <f t="shared" si="8"/>
        <v>0</v>
      </c>
    </row>
    <row r="286" spans="2:14" ht="18" customHeight="1" x14ac:dyDescent="0.3">
      <c r="B286" s="16">
        <f t="shared" si="9"/>
        <v>281</v>
      </c>
      <c r="C286" s="45"/>
      <c r="D286" s="2"/>
      <c r="E286" s="3"/>
      <c r="F286" s="3"/>
      <c r="G286" s="3"/>
      <c r="H286" s="3"/>
      <c r="I286" s="39" cm="1">
        <f t="array" ref="I286">_xlfn.SWITCH(E286,"IV","Junior","V","Junior", "VI","Junior","VII","Pre-Senior","VIII","Pre-Senior","IX","Pre-Senior","X","Senior","XI","Senior","XII","Senior",0)</f>
        <v>0</v>
      </c>
      <c r="J286" s="126"/>
      <c r="K286" s="126"/>
      <c r="L286" s="38"/>
      <c r="M286" s="3"/>
      <c r="N286" s="4">
        <f t="shared" si="8"/>
        <v>0</v>
      </c>
    </row>
    <row r="287" spans="2:14" ht="18" customHeight="1" x14ac:dyDescent="0.3">
      <c r="B287" s="16">
        <f t="shared" si="9"/>
        <v>282</v>
      </c>
      <c r="C287" s="45"/>
      <c r="D287" s="2"/>
      <c r="E287" s="3"/>
      <c r="F287" s="3"/>
      <c r="G287" s="3"/>
      <c r="H287" s="3"/>
      <c r="I287" s="39" cm="1">
        <f t="array" ref="I287">_xlfn.SWITCH(E287,"IV","Junior","V","Junior", "VI","Junior","VII","Pre-Senior","VIII","Pre-Senior","IX","Pre-Senior","X","Senior","XI","Senior","XII","Senior",0)</f>
        <v>0</v>
      </c>
      <c r="J287" s="126"/>
      <c r="K287" s="126"/>
      <c r="L287" s="38"/>
      <c r="M287" s="3"/>
      <c r="N287" s="4">
        <f t="shared" si="8"/>
        <v>0</v>
      </c>
    </row>
    <row r="288" spans="2:14" ht="18" customHeight="1" x14ac:dyDescent="0.3">
      <c r="B288" s="16">
        <f t="shared" si="9"/>
        <v>283</v>
      </c>
      <c r="C288" s="45"/>
      <c r="D288" s="2"/>
      <c r="E288" s="3"/>
      <c r="F288" s="3"/>
      <c r="G288" s="3"/>
      <c r="H288" s="3"/>
      <c r="I288" s="39" cm="1">
        <f t="array" ref="I288">_xlfn.SWITCH(E288,"IV","Junior","V","Junior", "VI","Junior","VII","Pre-Senior","VIII","Pre-Senior","IX","Pre-Senior","X","Senior","XI","Senior","XII","Senior",0)</f>
        <v>0</v>
      </c>
      <c r="J288" s="126"/>
      <c r="K288" s="126"/>
      <c r="L288" s="38"/>
      <c r="M288" s="3"/>
      <c r="N288" s="4">
        <f t="shared" si="8"/>
        <v>0</v>
      </c>
    </row>
    <row r="289" spans="2:14" ht="18" customHeight="1" x14ac:dyDescent="0.3">
      <c r="B289" s="16">
        <f t="shared" si="9"/>
        <v>284</v>
      </c>
      <c r="C289" s="45"/>
      <c r="D289" s="2"/>
      <c r="E289" s="3"/>
      <c r="F289" s="3"/>
      <c r="G289" s="3"/>
      <c r="H289" s="3"/>
      <c r="I289" s="39" cm="1">
        <f t="array" ref="I289">_xlfn.SWITCH(E289,"IV","Junior","V","Junior", "VI","Junior","VII","Pre-Senior","VIII","Pre-Senior","IX","Pre-Senior","X","Senior","XI","Senior","XII","Senior",0)</f>
        <v>0</v>
      </c>
      <c r="J289" s="126"/>
      <c r="K289" s="126"/>
      <c r="L289" s="38"/>
      <c r="M289" s="3"/>
      <c r="N289" s="4">
        <f t="shared" si="8"/>
        <v>0</v>
      </c>
    </row>
    <row r="290" spans="2:14" ht="18" customHeight="1" x14ac:dyDescent="0.3">
      <c r="B290" s="16">
        <f t="shared" si="9"/>
        <v>285</v>
      </c>
      <c r="C290" s="45"/>
      <c r="D290" s="2"/>
      <c r="E290" s="3"/>
      <c r="F290" s="3"/>
      <c r="G290" s="3"/>
      <c r="H290" s="3"/>
      <c r="I290" s="39" cm="1">
        <f t="array" ref="I290">_xlfn.SWITCH(E290,"IV","Junior","V","Junior", "VI","Junior","VII","Pre-Senior","VIII","Pre-Senior","IX","Pre-Senior","X","Senior","XI","Senior","XII","Senior",0)</f>
        <v>0</v>
      </c>
      <c r="J290" s="126"/>
      <c r="K290" s="126"/>
      <c r="L290" s="38"/>
      <c r="M290" s="3"/>
      <c r="N290" s="4">
        <f t="shared" si="8"/>
        <v>0</v>
      </c>
    </row>
    <row r="291" spans="2:14" ht="18" customHeight="1" x14ac:dyDescent="0.3">
      <c r="B291" s="16">
        <f t="shared" si="9"/>
        <v>286</v>
      </c>
      <c r="C291" s="45"/>
      <c r="D291" s="2"/>
      <c r="E291" s="3"/>
      <c r="F291" s="3"/>
      <c r="G291" s="3"/>
      <c r="H291" s="3"/>
      <c r="I291" s="39" cm="1">
        <f t="array" ref="I291">_xlfn.SWITCH(E291,"IV","Junior","V","Junior", "VI","Junior","VII","Pre-Senior","VIII","Pre-Senior","IX","Pre-Senior","X","Senior","XI","Senior","XII","Senior",0)</f>
        <v>0</v>
      </c>
      <c r="J291" s="126"/>
      <c r="K291" s="126"/>
      <c r="L291" s="38"/>
      <c r="M291" s="3"/>
      <c r="N291" s="4">
        <f t="shared" si="8"/>
        <v>0</v>
      </c>
    </row>
    <row r="292" spans="2:14" ht="18" customHeight="1" x14ac:dyDescent="0.3">
      <c r="B292" s="16">
        <f t="shared" si="9"/>
        <v>287</v>
      </c>
      <c r="C292" s="45"/>
      <c r="D292" s="2"/>
      <c r="E292" s="3"/>
      <c r="F292" s="3"/>
      <c r="G292" s="3"/>
      <c r="H292" s="3"/>
      <c r="I292" s="39" cm="1">
        <f t="array" ref="I292">_xlfn.SWITCH(E292,"IV","Junior","V","Junior", "VI","Junior","VII","Pre-Senior","VIII","Pre-Senior","IX","Pre-Senior","X","Senior","XI","Senior","XII","Senior",0)</f>
        <v>0</v>
      </c>
      <c r="J292" s="126"/>
      <c r="K292" s="126"/>
      <c r="L292" s="38"/>
      <c r="M292" s="3"/>
      <c r="N292" s="4">
        <f t="shared" si="8"/>
        <v>0</v>
      </c>
    </row>
    <row r="293" spans="2:14" ht="18" customHeight="1" x14ac:dyDescent="0.3">
      <c r="B293" s="16">
        <f t="shared" si="9"/>
        <v>288</v>
      </c>
      <c r="C293" s="45"/>
      <c r="D293" s="2"/>
      <c r="E293" s="3"/>
      <c r="F293" s="3"/>
      <c r="G293" s="3"/>
      <c r="H293" s="3"/>
      <c r="I293" s="39" cm="1">
        <f t="array" ref="I293">_xlfn.SWITCH(E293,"IV","Junior","V","Junior", "VI","Junior","VII","Pre-Senior","VIII","Pre-Senior","IX","Pre-Senior","X","Senior","XI","Senior","XII","Senior",0)</f>
        <v>0</v>
      </c>
      <c r="J293" s="126"/>
      <c r="K293" s="126"/>
      <c r="L293" s="38"/>
      <c r="M293" s="3"/>
      <c r="N293" s="4">
        <f t="shared" si="8"/>
        <v>0</v>
      </c>
    </row>
    <row r="294" spans="2:14" ht="18" customHeight="1" x14ac:dyDescent="0.3">
      <c r="B294" s="16">
        <f t="shared" si="9"/>
        <v>289</v>
      </c>
      <c r="C294" s="45"/>
      <c r="D294" s="2"/>
      <c r="E294" s="3"/>
      <c r="F294" s="3"/>
      <c r="G294" s="3"/>
      <c r="H294" s="3"/>
      <c r="I294" s="39" cm="1">
        <f t="array" ref="I294">_xlfn.SWITCH(E294,"IV","Junior","V","Junior", "VI","Junior","VII","Pre-Senior","VIII","Pre-Senior","IX","Pre-Senior","X","Senior","XI","Senior","XII","Senior",0)</f>
        <v>0</v>
      </c>
      <c r="J294" s="126"/>
      <c r="K294" s="126"/>
      <c r="L294" s="38"/>
      <c r="M294" s="3"/>
      <c r="N294" s="4">
        <f t="shared" si="8"/>
        <v>0</v>
      </c>
    </row>
    <row r="295" spans="2:14" ht="18" customHeight="1" x14ac:dyDescent="0.3">
      <c r="B295" s="16">
        <f t="shared" si="9"/>
        <v>290</v>
      </c>
      <c r="C295" s="45"/>
      <c r="D295" s="2"/>
      <c r="E295" s="3"/>
      <c r="F295" s="3"/>
      <c r="G295" s="3"/>
      <c r="H295" s="3"/>
      <c r="I295" s="39" cm="1">
        <f t="array" ref="I295">_xlfn.SWITCH(E295,"IV","Junior","V","Junior", "VI","Junior","VII","Pre-Senior","VIII","Pre-Senior","IX","Pre-Senior","X","Senior","XI","Senior","XII","Senior",0)</f>
        <v>0</v>
      </c>
      <c r="J295" s="126"/>
      <c r="K295" s="126"/>
      <c r="L295" s="38"/>
      <c r="M295" s="3"/>
      <c r="N295" s="4">
        <f t="shared" si="8"/>
        <v>0</v>
      </c>
    </row>
    <row r="296" spans="2:14" ht="18" customHeight="1" x14ac:dyDescent="0.3">
      <c r="B296" s="16">
        <f t="shared" si="9"/>
        <v>291</v>
      </c>
      <c r="C296" s="45"/>
      <c r="D296" s="2"/>
      <c r="E296" s="3"/>
      <c r="F296" s="3"/>
      <c r="G296" s="3"/>
      <c r="H296" s="3"/>
      <c r="I296" s="39" cm="1">
        <f t="array" ref="I296">_xlfn.SWITCH(E296,"IV","Junior","V","Junior", "VI","Junior","VII","Pre-Senior","VIII","Pre-Senior","IX","Pre-Senior","X","Senior","XI","Senior","XII","Senior",0)</f>
        <v>0</v>
      </c>
      <c r="J296" s="126"/>
      <c r="K296" s="126"/>
      <c r="L296" s="38"/>
      <c r="M296" s="3"/>
      <c r="N296" s="4">
        <f t="shared" si="8"/>
        <v>0</v>
      </c>
    </row>
    <row r="297" spans="2:14" ht="18" customHeight="1" x14ac:dyDescent="0.3">
      <c r="B297" s="16">
        <f t="shared" si="9"/>
        <v>292</v>
      </c>
      <c r="C297" s="45"/>
      <c r="D297" s="2"/>
      <c r="E297" s="3"/>
      <c r="F297" s="3"/>
      <c r="G297" s="3"/>
      <c r="H297" s="3"/>
      <c r="I297" s="39" cm="1">
        <f t="array" ref="I297">_xlfn.SWITCH(E297,"IV","Junior","V","Junior", "VI","Junior","VII","Pre-Senior","VIII","Pre-Senior","IX","Pre-Senior","X","Senior","XI","Senior","XII","Senior",0)</f>
        <v>0</v>
      </c>
      <c r="J297" s="126"/>
      <c r="K297" s="126"/>
      <c r="L297" s="38"/>
      <c r="M297" s="3"/>
      <c r="N297" s="4">
        <f t="shared" si="8"/>
        <v>0</v>
      </c>
    </row>
    <row r="298" spans="2:14" ht="18" customHeight="1" x14ac:dyDescent="0.3">
      <c r="B298" s="16">
        <f t="shared" si="9"/>
        <v>293</v>
      </c>
      <c r="C298" s="45"/>
      <c r="D298" s="2"/>
      <c r="E298" s="3"/>
      <c r="F298" s="3"/>
      <c r="G298" s="3"/>
      <c r="H298" s="3"/>
      <c r="I298" s="39" cm="1">
        <f t="array" ref="I298">_xlfn.SWITCH(E298,"IV","Junior","V","Junior", "VI","Junior","VII","Pre-Senior","VIII","Pre-Senior","IX","Pre-Senior","X","Senior","XI","Senior","XII","Senior",0)</f>
        <v>0</v>
      </c>
      <c r="J298" s="126"/>
      <c r="K298" s="126"/>
      <c r="L298" s="38"/>
      <c r="M298" s="3"/>
      <c r="N298" s="4">
        <f t="shared" si="8"/>
        <v>0</v>
      </c>
    </row>
    <row r="299" spans="2:14" ht="18" customHeight="1" x14ac:dyDescent="0.3">
      <c r="B299" s="16">
        <f t="shared" si="9"/>
        <v>294</v>
      </c>
      <c r="C299" s="45"/>
      <c r="D299" s="2"/>
      <c r="E299" s="3"/>
      <c r="F299" s="3"/>
      <c r="G299" s="3"/>
      <c r="H299" s="3"/>
      <c r="I299" s="39" cm="1">
        <f t="array" ref="I299">_xlfn.SWITCH(E299,"IV","Junior","V","Junior", "VI","Junior","VII","Pre-Senior","VIII","Pre-Senior","IX","Pre-Senior","X","Senior","XI","Senior","XII","Senior",0)</f>
        <v>0</v>
      </c>
      <c r="J299" s="126"/>
      <c r="K299" s="126"/>
      <c r="L299" s="38"/>
      <c r="M299" s="3"/>
      <c r="N299" s="4">
        <f t="shared" si="8"/>
        <v>0</v>
      </c>
    </row>
    <row r="300" spans="2:14" ht="18" customHeight="1" x14ac:dyDescent="0.3">
      <c r="B300" s="16">
        <f t="shared" si="9"/>
        <v>295</v>
      </c>
      <c r="C300" s="45"/>
      <c r="D300" s="2"/>
      <c r="E300" s="3"/>
      <c r="F300" s="3"/>
      <c r="G300" s="3"/>
      <c r="H300" s="3"/>
      <c r="I300" s="39" cm="1">
        <f t="array" ref="I300">_xlfn.SWITCH(E300,"IV","Junior","V","Junior", "VI","Junior","VII","Pre-Senior","VIII","Pre-Senior","IX","Pre-Senior","X","Senior","XI","Senior","XII","Senior",0)</f>
        <v>0</v>
      </c>
      <c r="J300" s="126"/>
      <c r="K300" s="126"/>
      <c r="L300" s="38"/>
      <c r="M300" s="3"/>
      <c r="N300" s="4">
        <f t="shared" si="8"/>
        <v>0</v>
      </c>
    </row>
    <row r="301" spans="2:14" ht="18" customHeight="1" x14ac:dyDescent="0.3">
      <c r="B301" s="16">
        <f t="shared" si="9"/>
        <v>296</v>
      </c>
      <c r="C301" s="45"/>
      <c r="D301" s="2"/>
      <c r="E301" s="3"/>
      <c r="F301" s="3"/>
      <c r="G301" s="3"/>
      <c r="H301" s="3"/>
      <c r="I301" s="39" cm="1">
        <f t="array" ref="I301">_xlfn.SWITCH(E301,"IV","Junior","V","Junior", "VI","Junior","VII","Pre-Senior","VIII","Pre-Senior","IX","Pre-Senior","X","Senior","XI","Senior","XII","Senior",0)</f>
        <v>0</v>
      </c>
      <c r="J301" s="126"/>
      <c r="K301" s="126"/>
      <c r="L301" s="38"/>
      <c r="M301" s="3"/>
      <c r="N301" s="4">
        <f t="shared" si="8"/>
        <v>0</v>
      </c>
    </row>
    <row r="302" spans="2:14" ht="18" customHeight="1" x14ac:dyDescent="0.3">
      <c r="B302" s="16">
        <f t="shared" si="9"/>
        <v>297</v>
      </c>
      <c r="C302" s="45"/>
      <c r="D302" s="2"/>
      <c r="E302" s="3"/>
      <c r="F302" s="3"/>
      <c r="G302" s="3"/>
      <c r="H302" s="3"/>
      <c r="I302" s="39" cm="1">
        <f t="array" ref="I302">_xlfn.SWITCH(E302,"IV","Junior","V","Junior", "VI","Junior","VII","Pre-Senior","VIII","Pre-Senior","IX","Pre-Senior","X","Senior","XI","Senior","XII","Senior",0)</f>
        <v>0</v>
      </c>
      <c r="J302" s="126"/>
      <c r="K302" s="126"/>
      <c r="L302" s="38"/>
      <c r="M302" s="3"/>
      <c r="N302" s="4">
        <f t="shared" si="8"/>
        <v>0</v>
      </c>
    </row>
    <row r="303" spans="2:14" ht="18" customHeight="1" x14ac:dyDescent="0.3">
      <c r="B303" s="16">
        <f t="shared" si="9"/>
        <v>298</v>
      </c>
      <c r="C303" s="45"/>
      <c r="D303" s="2"/>
      <c r="E303" s="3"/>
      <c r="F303" s="3"/>
      <c r="G303" s="3"/>
      <c r="H303" s="3"/>
      <c r="I303" s="39" cm="1">
        <f t="array" ref="I303">_xlfn.SWITCH(E303,"IV","Junior","V","Junior", "VI","Junior","VII","Pre-Senior","VIII","Pre-Senior","IX","Pre-Senior","X","Senior","XI","Senior","XII","Senior",0)</f>
        <v>0</v>
      </c>
      <c r="J303" s="126"/>
      <c r="K303" s="126"/>
      <c r="L303" s="38"/>
      <c r="M303" s="3"/>
      <c r="N303" s="4">
        <f t="shared" si="8"/>
        <v>0</v>
      </c>
    </row>
    <row r="304" spans="2:14" ht="18" customHeight="1" x14ac:dyDescent="0.3">
      <c r="B304" s="16">
        <f t="shared" si="9"/>
        <v>299</v>
      </c>
      <c r="C304" s="45"/>
      <c r="D304" s="2"/>
      <c r="E304" s="3"/>
      <c r="F304" s="3"/>
      <c r="G304" s="3"/>
      <c r="H304" s="3"/>
      <c r="I304" s="39" cm="1">
        <f t="array" ref="I304">_xlfn.SWITCH(E304,"IV","Junior","V","Junior", "VI","Junior","VII","Pre-Senior","VIII","Pre-Senior","IX","Pre-Senior","X","Senior","XI","Senior","XII","Senior",0)</f>
        <v>0</v>
      </c>
      <c r="J304" s="126"/>
      <c r="K304" s="126"/>
      <c r="L304" s="38"/>
      <c r="M304" s="3"/>
      <c r="N304" s="4">
        <f t="shared" si="8"/>
        <v>0</v>
      </c>
    </row>
    <row r="305" spans="2:14" ht="18" customHeight="1" x14ac:dyDescent="0.3">
      <c r="B305" s="16">
        <f t="shared" si="9"/>
        <v>300</v>
      </c>
      <c r="C305" s="45"/>
      <c r="D305" s="2"/>
      <c r="E305" s="3"/>
      <c r="F305" s="3"/>
      <c r="G305" s="3"/>
      <c r="H305" s="3"/>
      <c r="I305" s="39" cm="1">
        <f t="array" ref="I305">_xlfn.SWITCH(E305,"IV","Junior","V","Junior", "VI","Junior","VII","Pre-Senior","VIII","Pre-Senior","IX","Pre-Senior","X","Senior","XI","Senior","XII","Senior",0)</f>
        <v>0</v>
      </c>
      <c r="J305" s="126"/>
      <c r="K305" s="126"/>
      <c r="L305" s="38"/>
      <c r="M305" s="3"/>
      <c r="N305" s="4">
        <f t="shared" si="8"/>
        <v>0</v>
      </c>
    </row>
    <row r="306" spans="2:14" ht="18" customHeight="1" x14ac:dyDescent="0.3">
      <c r="B306" s="16">
        <f t="shared" si="9"/>
        <v>301</v>
      </c>
      <c r="C306" s="45"/>
      <c r="D306" s="2"/>
      <c r="E306" s="3"/>
      <c r="F306" s="3"/>
      <c r="G306" s="3"/>
      <c r="H306" s="3"/>
      <c r="I306" s="39" cm="1">
        <f t="array" ref="I306">_xlfn.SWITCH(E306,"IV","Junior","V","Junior", "VI","Junior","VII","Pre-Senior","VIII","Pre-Senior","IX","Pre-Senior","X","Senior","XI","Senior","XII","Senior",0)</f>
        <v>0</v>
      </c>
      <c r="J306" s="126"/>
      <c r="K306" s="126"/>
      <c r="L306" s="38"/>
      <c r="M306" s="3"/>
      <c r="N306" s="4">
        <f t="shared" si="8"/>
        <v>0</v>
      </c>
    </row>
    <row r="307" spans="2:14" ht="18" customHeight="1" x14ac:dyDescent="0.3">
      <c r="B307" s="16">
        <f t="shared" si="9"/>
        <v>302</v>
      </c>
      <c r="C307" s="45"/>
      <c r="D307" s="2"/>
      <c r="E307" s="3"/>
      <c r="F307" s="3"/>
      <c r="G307" s="3"/>
      <c r="H307" s="3"/>
      <c r="I307" s="39" cm="1">
        <f t="array" ref="I307">_xlfn.SWITCH(E307,"IV","Junior","V","Junior", "VI","Junior","VII","Pre-Senior","VIII","Pre-Senior","IX","Pre-Senior","X","Senior","XI","Senior","XII","Senior",0)</f>
        <v>0</v>
      </c>
      <c r="J307" s="126"/>
      <c r="K307" s="126"/>
      <c r="L307" s="38"/>
      <c r="M307" s="3"/>
      <c r="N307" s="4">
        <f t="shared" si="8"/>
        <v>0</v>
      </c>
    </row>
    <row r="308" spans="2:14" ht="18" customHeight="1" x14ac:dyDescent="0.3">
      <c r="B308" s="16">
        <f t="shared" si="9"/>
        <v>303</v>
      </c>
      <c r="C308" s="45"/>
      <c r="D308" s="2"/>
      <c r="E308" s="3"/>
      <c r="F308" s="3"/>
      <c r="G308" s="3"/>
      <c r="H308" s="3"/>
      <c r="I308" s="39" cm="1">
        <f t="array" ref="I308">_xlfn.SWITCH(E308,"IV","Junior","V","Junior", "VI","Junior","VII","Pre-Senior","VIII","Pre-Senior","IX","Pre-Senior","X","Senior","XI","Senior","XII","Senior",0)</f>
        <v>0</v>
      </c>
      <c r="J308" s="126"/>
      <c r="K308" s="126"/>
      <c r="L308" s="38"/>
      <c r="M308" s="3"/>
      <c r="N308" s="4">
        <f t="shared" si="8"/>
        <v>0</v>
      </c>
    </row>
    <row r="309" spans="2:14" ht="18" customHeight="1" x14ac:dyDescent="0.3">
      <c r="B309" s="16">
        <f t="shared" si="9"/>
        <v>304</v>
      </c>
      <c r="C309" s="45"/>
      <c r="D309" s="2"/>
      <c r="E309" s="3"/>
      <c r="F309" s="3"/>
      <c r="G309" s="3"/>
      <c r="H309" s="3"/>
      <c r="I309" s="39" cm="1">
        <f t="array" ref="I309">_xlfn.SWITCH(E309,"IV","Junior","V","Junior", "VI","Junior","VII","Pre-Senior","VIII","Pre-Senior","IX","Pre-Senior","X","Senior","XI","Senior","XII","Senior",0)</f>
        <v>0</v>
      </c>
      <c r="J309" s="126"/>
      <c r="K309" s="126"/>
      <c r="L309" s="38"/>
      <c r="M309" s="3"/>
      <c r="N309" s="4">
        <f t="shared" si="8"/>
        <v>0</v>
      </c>
    </row>
    <row r="310" spans="2:14" ht="18" customHeight="1" x14ac:dyDescent="0.3">
      <c r="B310" s="16">
        <f t="shared" si="9"/>
        <v>305</v>
      </c>
      <c r="C310" s="45"/>
      <c r="D310" s="2"/>
      <c r="E310" s="3"/>
      <c r="F310" s="3"/>
      <c r="G310" s="3"/>
      <c r="H310" s="3"/>
      <c r="I310" s="39" cm="1">
        <f t="array" ref="I310">_xlfn.SWITCH(E310,"IV","Junior","V","Junior", "VI","Junior","VII","Pre-Senior","VIII","Pre-Senior","IX","Pre-Senior","X","Senior","XI","Senior","XII","Senior",0)</f>
        <v>0</v>
      </c>
      <c r="J310" s="126"/>
      <c r="K310" s="126"/>
      <c r="L310" s="38"/>
      <c r="M310" s="3"/>
      <c r="N310" s="4">
        <f t="shared" si="8"/>
        <v>0</v>
      </c>
    </row>
    <row r="311" spans="2:14" ht="18" customHeight="1" x14ac:dyDescent="0.3">
      <c r="B311" s="16">
        <f t="shared" si="9"/>
        <v>306</v>
      </c>
      <c r="C311" s="45"/>
      <c r="D311" s="2"/>
      <c r="E311" s="3"/>
      <c r="F311" s="3"/>
      <c r="G311" s="3"/>
      <c r="H311" s="3"/>
      <c r="I311" s="39" cm="1">
        <f t="array" ref="I311">_xlfn.SWITCH(E311,"IV","Junior","V","Junior", "VI","Junior","VII","Pre-Senior","VIII","Pre-Senior","IX","Pre-Senior","X","Senior","XI","Senior","XII","Senior",0)</f>
        <v>0</v>
      </c>
      <c r="J311" s="126"/>
      <c r="K311" s="126"/>
      <c r="L311" s="38"/>
      <c r="M311" s="3"/>
      <c r="N311" s="4">
        <f t="shared" si="8"/>
        <v>0</v>
      </c>
    </row>
    <row r="312" spans="2:14" ht="18" customHeight="1" x14ac:dyDescent="0.3">
      <c r="B312" s="16">
        <f t="shared" si="9"/>
        <v>307</v>
      </c>
      <c r="C312" s="45"/>
      <c r="D312" s="2"/>
      <c r="E312" s="3"/>
      <c r="F312" s="3"/>
      <c r="G312" s="3"/>
      <c r="H312" s="3"/>
      <c r="I312" s="39" cm="1">
        <f t="array" ref="I312">_xlfn.SWITCH(E312,"IV","Junior","V","Junior", "VI","Junior","VII","Pre-Senior","VIII","Pre-Senior","IX","Pre-Senior","X","Senior","XI","Senior","XII","Senior",0)</f>
        <v>0</v>
      </c>
      <c r="J312" s="126"/>
      <c r="K312" s="126"/>
      <c r="L312" s="38"/>
      <c r="M312" s="3"/>
      <c r="N312" s="4">
        <f t="shared" si="8"/>
        <v>0</v>
      </c>
    </row>
    <row r="313" spans="2:14" ht="18" customHeight="1" x14ac:dyDescent="0.3">
      <c r="B313" s="16">
        <f t="shared" si="9"/>
        <v>308</v>
      </c>
      <c r="C313" s="45"/>
      <c r="D313" s="2"/>
      <c r="E313" s="3"/>
      <c r="F313" s="3"/>
      <c r="G313" s="3"/>
      <c r="H313" s="3"/>
      <c r="I313" s="39" cm="1">
        <f t="array" ref="I313">_xlfn.SWITCH(E313,"IV","Junior","V","Junior", "VI","Junior","VII","Pre-Senior","VIII","Pre-Senior","IX","Pre-Senior","X","Senior","XI","Senior","XII","Senior",0)</f>
        <v>0</v>
      </c>
      <c r="J313" s="126"/>
      <c r="K313" s="126"/>
      <c r="L313" s="38"/>
      <c r="M313" s="3"/>
      <c r="N313" s="4">
        <f t="shared" si="8"/>
        <v>0</v>
      </c>
    </row>
    <row r="314" spans="2:14" ht="18" customHeight="1" x14ac:dyDescent="0.3">
      <c r="B314" s="16">
        <f t="shared" si="9"/>
        <v>309</v>
      </c>
      <c r="C314" s="45"/>
      <c r="D314" s="2"/>
      <c r="E314" s="3"/>
      <c r="F314" s="3"/>
      <c r="G314" s="3"/>
      <c r="H314" s="3"/>
      <c r="I314" s="39" cm="1">
        <f t="array" ref="I314">_xlfn.SWITCH(E314,"IV","Junior","V","Junior", "VI","Junior","VII","Pre-Senior","VIII","Pre-Senior","IX","Pre-Senior","X","Senior","XI","Senior","XII","Senior",0)</f>
        <v>0</v>
      </c>
      <c r="J314" s="126"/>
      <c r="K314" s="126"/>
      <c r="L314" s="38"/>
      <c r="M314" s="3"/>
      <c r="N314" s="4">
        <f t="shared" si="8"/>
        <v>0</v>
      </c>
    </row>
    <row r="315" spans="2:14" ht="18" customHeight="1" x14ac:dyDescent="0.3">
      <c r="B315" s="16">
        <f t="shared" si="9"/>
        <v>310</v>
      </c>
      <c r="C315" s="45"/>
      <c r="D315" s="2"/>
      <c r="E315" s="3"/>
      <c r="F315" s="3"/>
      <c r="G315" s="3"/>
      <c r="H315" s="3"/>
      <c r="I315" s="39" cm="1">
        <f t="array" ref="I315">_xlfn.SWITCH(E315,"IV","Junior","V","Junior", "VI","Junior","VII","Pre-Senior","VIII","Pre-Senior","IX","Pre-Senior","X","Senior","XI","Senior","XII","Senior",0)</f>
        <v>0</v>
      </c>
      <c r="J315" s="126"/>
      <c r="K315" s="126"/>
      <c r="L315" s="38"/>
      <c r="M315" s="3"/>
      <c r="N315" s="4">
        <f t="shared" si="8"/>
        <v>0</v>
      </c>
    </row>
    <row r="316" spans="2:14" ht="18" customHeight="1" x14ac:dyDescent="0.3">
      <c r="B316" s="16">
        <f t="shared" si="9"/>
        <v>311</v>
      </c>
      <c r="C316" s="45"/>
      <c r="D316" s="2"/>
      <c r="E316" s="3"/>
      <c r="F316" s="3"/>
      <c r="G316" s="3"/>
      <c r="H316" s="3"/>
      <c r="I316" s="39" cm="1">
        <f t="array" ref="I316">_xlfn.SWITCH(E316,"IV","Junior","V","Junior", "VI","Junior","VII","Pre-Senior","VIII","Pre-Senior","IX","Pre-Senior","X","Senior","XI","Senior","XII","Senior",0)</f>
        <v>0</v>
      </c>
      <c r="J316" s="126"/>
      <c r="K316" s="126"/>
      <c r="L316" s="38"/>
      <c r="M316" s="3"/>
      <c r="N316" s="4">
        <f t="shared" si="8"/>
        <v>0</v>
      </c>
    </row>
    <row r="317" spans="2:14" ht="18" customHeight="1" x14ac:dyDescent="0.3">
      <c r="B317" s="16">
        <f t="shared" si="9"/>
        <v>312</v>
      </c>
      <c r="C317" s="45"/>
      <c r="D317" s="2"/>
      <c r="E317" s="3"/>
      <c r="F317" s="3"/>
      <c r="G317" s="3"/>
      <c r="H317" s="3"/>
      <c r="I317" s="39" cm="1">
        <f t="array" ref="I317">_xlfn.SWITCH(E317,"IV","Junior","V","Junior", "VI","Junior","VII","Pre-Senior","VIII","Pre-Senior","IX","Pre-Senior","X","Senior","XI","Senior","XII","Senior",0)</f>
        <v>0</v>
      </c>
      <c r="J317" s="126"/>
      <c r="K317" s="126"/>
      <c r="L317" s="38"/>
      <c r="M317" s="3"/>
      <c r="N317" s="4">
        <f t="shared" si="8"/>
        <v>0</v>
      </c>
    </row>
    <row r="318" spans="2:14" ht="18" customHeight="1" x14ac:dyDescent="0.3">
      <c r="B318" s="16">
        <f t="shared" si="9"/>
        <v>313</v>
      </c>
      <c r="C318" s="45"/>
      <c r="D318" s="2"/>
      <c r="E318" s="3"/>
      <c r="F318" s="3"/>
      <c r="G318" s="3"/>
      <c r="H318" s="3"/>
      <c r="I318" s="39" cm="1">
        <f t="array" ref="I318">_xlfn.SWITCH(E318,"IV","Junior","V","Junior", "VI","Junior","VII","Pre-Senior","VIII","Pre-Senior","IX","Pre-Senior","X","Senior","XI","Senior","XII","Senior",0)</f>
        <v>0</v>
      </c>
      <c r="J318" s="126"/>
      <c r="K318" s="126"/>
      <c r="L318" s="38"/>
      <c r="M318" s="3"/>
      <c r="N318" s="4">
        <f t="shared" si="8"/>
        <v>0</v>
      </c>
    </row>
    <row r="319" spans="2:14" ht="18" customHeight="1" x14ac:dyDescent="0.3">
      <c r="B319" s="16">
        <f t="shared" si="9"/>
        <v>314</v>
      </c>
      <c r="C319" s="45"/>
      <c r="D319" s="2"/>
      <c r="E319" s="3"/>
      <c r="F319" s="3"/>
      <c r="G319" s="3"/>
      <c r="H319" s="3"/>
      <c r="I319" s="39" cm="1">
        <f t="array" ref="I319">_xlfn.SWITCH(E319,"IV","Junior","V","Junior", "VI","Junior","VII","Pre-Senior","VIII","Pre-Senior","IX","Pre-Senior","X","Senior","XI","Senior","XII","Senior",0)</f>
        <v>0</v>
      </c>
      <c r="J319" s="126"/>
      <c r="K319" s="126"/>
      <c r="L319" s="38"/>
      <c r="M319" s="3"/>
      <c r="N319" s="4">
        <f t="shared" si="8"/>
        <v>0</v>
      </c>
    </row>
    <row r="320" spans="2:14" ht="18" customHeight="1" x14ac:dyDescent="0.3">
      <c r="B320" s="16">
        <f t="shared" si="9"/>
        <v>315</v>
      </c>
      <c r="C320" s="45"/>
      <c r="D320" s="2"/>
      <c r="E320" s="3"/>
      <c r="F320" s="3"/>
      <c r="G320" s="3"/>
      <c r="H320" s="3"/>
      <c r="I320" s="39" cm="1">
        <f t="array" ref="I320">_xlfn.SWITCH(E320,"IV","Junior","V","Junior", "VI","Junior","VII","Pre-Senior","VIII","Pre-Senior","IX","Pre-Senior","X","Senior","XI","Senior","XII","Senior",0)</f>
        <v>0</v>
      </c>
      <c r="J320" s="126"/>
      <c r="K320" s="126"/>
      <c r="L320" s="38"/>
      <c r="M320" s="3"/>
      <c r="N320" s="4">
        <f t="shared" si="8"/>
        <v>0</v>
      </c>
    </row>
    <row r="321" spans="2:14" ht="18" customHeight="1" x14ac:dyDescent="0.3">
      <c r="B321" s="16">
        <f t="shared" si="9"/>
        <v>316</v>
      </c>
      <c r="C321" s="45"/>
      <c r="D321" s="2"/>
      <c r="E321" s="3"/>
      <c r="F321" s="3"/>
      <c r="G321" s="3"/>
      <c r="H321" s="3"/>
      <c r="I321" s="39" cm="1">
        <f t="array" ref="I321">_xlfn.SWITCH(E321,"IV","Junior","V","Junior", "VI","Junior","VII","Pre-Senior","VIII","Pre-Senior","IX","Pre-Senior","X","Senior","XI","Senior","XII","Senior",0)</f>
        <v>0</v>
      </c>
      <c r="J321" s="126"/>
      <c r="K321" s="126"/>
      <c r="L321" s="38"/>
      <c r="M321" s="3"/>
      <c r="N321" s="4">
        <f t="shared" si="8"/>
        <v>0</v>
      </c>
    </row>
    <row r="322" spans="2:14" ht="18" customHeight="1" x14ac:dyDescent="0.3">
      <c r="B322" s="16">
        <f t="shared" si="9"/>
        <v>317</v>
      </c>
      <c r="C322" s="45"/>
      <c r="D322" s="2"/>
      <c r="E322" s="3"/>
      <c r="F322" s="3"/>
      <c r="G322" s="3"/>
      <c r="H322" s="3"/>
      <c r="I322" s="39" cm="1">
        <f t="array" ref="I322">_xlfn.SWITCH(E322,"IV","Junior","V","Junior", "VI","Junior","VII","Pre-Senior","VIII","Pre-Senior","IX","Pre-Senior","X","Senior","XI","Senior","XII","Senior",0)</f>
        <v>0</v>
      </c>
      <c r="J322" s="126"/>
      <c r="K322" s="126"/>
      <c r="L322" s="38"/>
      <c r="M322" s="3"/>
      <c r="N322" s="4">
        <f t="shared" si="8"/>
        <v>0</v>
      </c>
    </row>
    <row r="323" spans="2:14" ht="18" customHeight="1" x14ac:dyDescent="0.3">
      <c r="B323" s="16">
        <f t="shared" si="9"/>
        <v>318</v>
      </c>
      <c r="C323" s="45"/>
      <c r="D323" s="2"/>
      <c r="E323" s="3"/>
      <c r="F323" s="3"/>
      <c r="G323" s="3"/>
      <c r="H323" s="3"/>
      <c r="I323" s="39" cm="1">
        <f t="array" ref="I323">_xlfn.SWITCH(E323,"IV","Junior","V","Junior", "VI","Junior","VII","Pre-Senior","VIII","Pre-Senior","IX","Pre-Senior","X","Senior","XI","Senior","XII","Senior",0)</f>
        <v>0</v>
      </c>
      <c r="J323" s="126"/>
      <c r="K323" s="126"/>
      <c r="L323" s="38"/>
      <c r="M323" s="3"/>
      <c r="N323" s="4">
        <f t="shared" si="8"/>
        <v>0</v>
      </c>
    </row>
    <row r="324" spans="2:14" ht="18" customHeight="1" x14ac:dyDescent="0.3">
      <c r="B324" s="16">
        <f t="shared" si="9"/>
        <v>319</v>
      </c>
      <c r="C324" s="45"/>
      <c r="D324" s="2"/>
      <c r="E324" s="3"/>
      <c r="F324" s="3"/>
      <c r="G324" s="3"/>
      <c r="H324" s="3"/>
      <c r="I324" s="39" cm="1">
        <f t="array" ref="I324">_xlfn.SWITCH(E324,"IV","Junior","V","Junior", "VI","Junior","VII","Pre-Senior","VIII","Pre-Senior","IX","Pre-Senior","X","Senior","XI","Senior","XII","Senior",0)</f>
        <v>0</v>
      </c>
      <c r="J324" s="126"/>
      <c r="K324" s="126"/>
      <c r="L324" s="38"/>
      <c r="M324" s="3"/>
      <c r="N324" s="4">
        <f t="shared" si="8"/>
        <v>0</v>
      </c>
    </row>
    <row r="325" spans="2:14" ht="18" customHeight="1" x14ac:dyDescent="0.3">
      <c r="B325" s="16">
        <f t="shared" si="9"/>
        <v>320</v>
      </c>
      <c r="C325" s="45"/>
      <c r="D325" s="2"/>
      <c r="E325" s="3"/>
      <c r="F325" s="3"/>
      <c r="G325" s="3"/>
      <c r="H325" s="3"/>
      <c r="I325" s="39" cm="1">
        <f t="array" ref="I325">_xlfn.SWITCH(E325,"IV","Junior","V","Junior", "VI","Junior","VII","Pre-Senior","VIII","Pre-Senior","IX","Pre-Senior","X","Senior","XI","Senior","XII","Senior",0)</f>
        <v>0</v>
      </c>
      <c r="J325" s="126"/>
      <c r="K325" s="126"/>
      <c r="L325" s="38"/>
      <c r="M325" s="3"/>
      <c r="N325" s="4">
        <f t="shared" si="8"/>
        <v>0</v>
      </c>
    </row>
    <row r="326" spans="2:14" ht="18" customHeight="1" x14ac:dyDescent="0.3">
      <c r="B326" s="16">
        <f t="shared" si="9"/>
        <v>321</v>
      </c>
      <c r="C326" s="45"/>
      <c r="D326" s="2"/>
      <c r="E326" s="3"/>
      <c r="F326" s="3"/>
      <c r="G326" s="3"/>
      <c r="H326" s="3"/>
      <c r="I326" s="39" cm="1">
        <f t="array" ref="I326">_xlfn.SWITCH(E326,"IV","Junior","V","Junior", "VI","Junior","VII","Pre-Senior","VIII","Pre-Senior","IX","Pre-Senior","X","Senior","XI","Senior","XII","Senior",0)</f>
        <v>0</v>
      </c>
      <c r="J326" s="126"/>
      <c r="K326" s="126"/>
      <c r="L326" s="38"/>
      <c r="M326" s="3"/>
      <c r="N326" s="4">
        <f t="shared" si="8"/>
        <v>0</v>
      </c>
    </row>
    <row r="327" spans="2:14" ht="18" customHeight="1" x14ac:dyDescent="0.3">
      <c r="B327" s="16">
        <f t="shared" si="9"/>
        <v>322</v>
      </c>
      <c r="C327" s="45"/>
      <c r="D327" s="2"/>
      <c r="E327" s="3"/>
      <c r="F327" s="3"/>
      <c r="G327" s="3"/>
      <c r="H327" s="3"/>
      <c r="I327" s="39" cm="1">
        <f t="array" ref="I327">_xlfn.SWITCH(E327,"IV","Junior","V","Junior", "VI","Junior","VII","Pre-Senior","VIII","Pre-Senior","IX","Pre-Senior","X","Senior","XI","Senior","XII","Senior",0)</f>
        <v>0</v>
      </c>
      <c r="J327" s="126"/>
      <c r="K327" s="126"/>
      <c r="L327" s="38"/>
      <c r="M327" s="3"/>
      <c r="N327" s="4">
        <f t="shared" ref="N327:N390" si="10">IF(M327="Printed book",230,IF(M327="E-book",155,0))</f>
        <v>0</v>
      </c>
    </row>
    <row r="328" spans="2:14" ht="18" customHeight="1" x14ac:dyDescent="0.3">
      <c r="B328" s="16">
        <f t="shared" ref="B328:B391" si="11">B327+1</f>
        <v>323</v>
      </c>
      <c r="C328" s="45"/>
      <c r="D328" s="2"/>
      <c r="E328" s="3"/>
      <c r="F328" s="3"/>
      <c r="G328" s="3"/>
      <c r="H328" s="3"/>
      <c r="I328" s="39" cm="1">
        <f t="array" ref="I328">_xlfn.SWITCH(E328,"IV","Junior","V","Junior", "VI","Junior","VII","Pre-Senior","VIII","Pre-Senior","IX","Pre-Senior","X","Senior","XI","Senior","XII","Senior",0)</f>
        <v>0</v>
      </c>
      <c r="J328" s="126"/>
      <c r="K328" s="126"/>
      <c r="L328" s="38"/>
      <c r="M328" s="3"/>
      <c r="N328" s="4">
        <f t="shared" si="10"/>
        <v>0</v>
      </c>
    </row>
    <row r="329" spans="2:14" ht="18" customHeight="1" x14ac:dyDescent="0.3">
      <c r="B329" s="16">
        <f t="shared" si="11"/>
        <v>324</v>
      </c>
      <c r="C329" s="45"/>
      <c r="D329" s="2"/>
      <c r="E329" s="3"/>
      <c r="F329" s="3"/>
      <c r="G329" s="3"/>
      <c r="H329" s="3"/>
      <c r="I329" s="39" cm="1">
        <f t="array" ref="I329">_xlfn.SWITCH(E329,"IV","Junior","V","Junior", "VI","Junior","VII","Pre-Senior","VIII","Pre-Senior","IX","Pre-Senior","X","Senior","XI","Senior","XII","Senior",0)</f>
        <v>0</v>
      </c>
      <c r="J329" s="126"/>
      <c r="K329" s="126"/>
      <c r="L329" s="38"/>
      <c r="M329" s="3"/>
      <c r="N329" s="4">
        <f t="shared" si="10"/>
        <v>0</v>
      </c>
    </row>
    <row r="330" spans="2:14" ht="18" customHeight="1" x14ac:dyDescent="0.3">
      <c r="B330" s="16">
        <f t="shared" si="11"/>
        <v>325</v>
      </c>
      <c r="C330" s="45"/>
      <c r="D330" s="2"/>
      <c r="E330" s="3"/>
      <c r="F330" s="3"/>
      <c r="G330" s="3"/>
      <c r="H330" s="3"/>
      <c r="I330" s="39" cm="1">
        <f t="array" ref="I330">_xlfn.SWITCH(E330,"IV","Junior","V","Junior", "VI","Junior","VII","Pre-Senior","VIII","Pre-Senior","IX","Pre-Senior","X","Senior","XI","Senior","XII","Senior",0)</f>
        <v>0</v>
      </c>
      <c r="J330" s="126"/>
      <c r="K330" s="126"/>
      <c r="L330" s="38"/>
      <c r="M330" s="3"/>
      <c r="N330" s="4">
        <f t="shared" si="10"/>
        <v>0</v>
      </c>
    </row>
    <row r="331" spans="2:14" ht="18" customHeight="1" x14ac:dyDescent="0.3">
      <c r="B331" s="16">
        <f t="shared" si="11"/>
        <v>326</v>
      </c>
      <c r="C331" s="45"/>
      <c r="D331" s="2"/>
      <c r="E331" s="3"/>
      <c r="F331" s="3"/>
      <c r="G331" s="3"/>
      <c r="H331" s="3"/>
      <c r="I331" s="39" cm="1">
        <f t="array" ref="I331">_xlfn.SWITCH(E331,"IV","Junior","V","Junior", "VI","Junior","VII","Pre-Senior","VIII","Pre-Senior","IX","Pre-Senior","X","Senior","XI","Senior","XII","Senior",0)</f>
        <v>0</v>
      </c>
      <c r="J331" s="126"/>
      <c r="K331" s="126"/>
      <c r="L331" s="38"/>
      <c r="M331" s="3"/>
      <c r="N331" s="4">
        <f t="shared" si="10"/>
        <v>0</v>
      </c>
    </row>
    <row r="332" spans="2:14" ht="18" customHeight="1" x14ac:dyDescent="0.3">
      <c r="B332" s="16">
        <f t="shared" si="11"/>
        <v>327</v>
      </c>
      <c r="C332" s="45"/>
      <c r="D332" s="2"/>
      <c r="E332" s="3"/>
      <c r="F332" s="3"/>
      <c r="G332" s="3"/>
      <c r="H332" s="3"/>
      <c r="I332" s="39" cm="1">
        <f t="array" ref="I332">_xlfn.SWITCH(E332,"IV","Junior","V","Junior", "VI","Junior","VII","Pre-Senior","VIII","Pre-Senior","IX","Pre-Senior","X","Senior","XI","Senior","XII","Senior",0)</f>
        <v>0</v>
      </c>
      <c r="J332" s="126"/>
      <c r="K332" s="126"/>
      <c r="L332" s="38"/>
      <c r="M332" s="3"/>
      <c r="N332" s="4">
        <f t="shared" si="10"/>
        <v>0</v>
      </c>
    </row>
    <row r="333" spans="2:14" ht="18" customHeight="1" x14ac:dyDescent="0.3">
      <c r="B333" s="16">
        <f t="shared" si="11"/>
        <v>328</v>
      </c>
      <c r="C333" s="45"/>
      <c r="D333" s="2"/>
      <c r="E333" s="3"/>
      <c r="F333" s="3"/>
      <c r="G333" s="3"/>
      <c r="H333" s="3"/>
      <c r="I333" s="39" cm="1">
        <f t="array" ref="I333">_xlfn.SWITCH(E333,"IV","Junior","V","Junior", "VI","Junior","VII","Pre-Senior","VIII","Pre-Senior","IX","Pre-Senior","X","Senior","XI","Senior","XII","Senior",0)</f>
        <v>0</v>
      </c>
      <c r="J333" s="126"/>
      <c r="K333" s="126"/>
      <c r="L333" s="38"/>
      <c r="M333" s="3"/>
      <c r="N333" s="4">
        <f t="shared" si="10"/>
        <v>0</v>
      </c>
    </row>
    <row r="334" spans="2:14" ht="18" customHeight="1" x14ac:dyDescent="0.3">
      <c r="B334" s="16">
        <f t="shared" si="11"/>
        <v>329</v>
      </c>
      <c r="C334" s="45"/>
      <c r="D334" s="2"/>
      <c r="E334" s="3"/>
      <c r="F334" s="3"/>
      <c r="G334" s="3"/>
      <c r="H334" s="3"/>
      <c r="I334" s="39" cm="1">
        <f t="array" ref="I334">_xlfn.SWITCH(E334,"IV","Junior","V","Junior", "VI","Junior","VII","Pre-Senior","VIII","Pre-Senior","IX","Pre-Senior","X","Senior","XI","Senior","XII","Senior",0)</f>
        <v>0</v>
      </c>
      <c r="J334" s="126"/>
      <c r="K334" s="126"/>
      <c r="L334" s="38"/>
      <c r="M334" s="3"/>
      <c r="N334" s="4">
        <f t="shared" si="10"/>
        <v>0</v>
      </c>
    </row>
    <row r="335" spans="2:14" ht="18" customHeight="1" x14ac:dyDescent="0.3">
      <c r="B335" s="16">
        <f t="shared" si="11"/>
        <v>330</v>
      </c>
      <c r="C335" s="45"/>
      <c r="D335" s="2"/>
      <c r="E335" s="3"/>
      <c r="F335" s="3"/>
      <c r="G335" s="3"/>
      <c r="H335" s="3"/>
      <c r="I335" s="39" cm="1">
        <f t="array" ref="I335">_xlfn.SWITCH(E335,"IV","Junior","V","Junior", "VI","Junior","VII","Pre-Senior","VIII","Pre-Senior","IX","Pre-Senior","X","Senior","XI","Senior","XII","Senior",0)</f>
        <v>0</v>
      </c>
      <c r="J335" s="126"/>
      <c r="K335" s="126"/>
      <c r="L335" s="38"/>
      <c r="M335" s="3"/>
      <c r="N335" s="4">
        <f t="shared" si="10"/>
        <v>0</v>
      </c>
    </row>
    <row r="336" spans="2:14" ht="18" customHeight="1" x14ac:dyDescent="0.3">
      <c r="B336" s="16">
        <f t="shared" si="11"/>
        <v>331</v>
      </c>
      <c r="C336" s="45"/>
      <c r="D336" s="2"/>
      <c r="E336" s="3"/>
      <c r="F336" s="3"/>
      <c r="G336" s="3"/>
      <c r="H336" s="3"/>
      <c r="I336" s="39" cm="1">
        <f t="array" ref="I336">_xlfn.SWITCH(E336,"IV","Junior","V","Junior", "VI","Junior","VII","Pre-Senior","VIII","Pre-Senior","IX","Pre-Senior","X","Senior","XI","Senior","XII","Senior",0)</f>
        <v>0</v>
      </c>
      <c r="J336" s="126"/>
      <c r="K336" s="126"/>
      <c r="L336" s="38"/>
      <c r="M336" s="3"/>
      <c r="N336" s="4">
        <f t="shared" si="10"/>
        <v>0</v>
      </c>
    </row>
    <row r="337" spans="2:14" ht="18" customHeight="1" x14ac:dyDescent="0.3">
      <c r="B337" s="16">
        <f t="shared" si="11"/>
        <v>332</v>
      </c>
      <c r="C337" s="45"/>
      <c r="D337" s="2"/>
      <c r="E337" s="3"/>
      <c r="F337" s="3"/>
      <c r="G337" s="3"/>
      <c r="H337" s="3"/>
      <c r="I337" s="39" cm="1">
        <f t="array" ref="I337">_xlfn.SWITCH(E337,"IV","Junior","V","Junior", "VI","Junior","VII","Pre-Senior","VIII","Pre-Senior","IX","Pre-Senior","X","Senior","XI","Senior","XII","Senior",0)</f>
        <v>0</v>
      </c>
      <c r="J337" s="126"/>
      <c r="K337" s="126"/>
      <c r="L337" s="38"/>
      <c r="M337" s="3"/>
      <c r="N337" s="4">
        <f t="shared" si="10"/>
        <v>0</v>
      </c>
    </row>
    <row r="338" spans="2:14" ht="18" customHeight="1" x14ac:dyDescent="0.3">
      <c r="B338" s="16">
        <f t="shared" si="11"/>
        <v>333</v>
      </c>
      <c r="C338" s="45"/>
      <c r="D338" s="2"/>
      <c r="E338" s="3"/>
      <c r="F338" s="3"/>
      <c r="G338" s="3"/>
      <c r="H338" s="3"/>
      <c r="I338" s="39" cm="1">
        <f t="array" ref="I338">_xlfn.SWITCH(E338,"IV","Junior","V","Junior", "VI","Junior","VII","Pre-Senior","VIII","Pre-Senior","IX","Pre-Senior","X","Senior","XI","Senior","XII","Senior",0)</f>
        <v>0</v>
      </c>
      <c r="J338" s="126"/>
      <c r="K338" s="126"/>
      <c r="L338" s="38"/>
      <c r="M338" s="3"/>
      <c r="N338" s="4">
        <f t="shared" si="10"/>
        <v>0</v>
      </c>
    </row>
    <row r="339" spans="2:14" ht="18" customHeight="1" x14ac:dyDescent="0.3">
      <c r="B339" s="16">
        <f t="shared" si="11"/>
        <v>334</v>
      </c>
      <c r="C339" s="45"/>
      <c r="D339" s="2"/>
      <c r="E339" s="3"/>
      <c r="F339" s="3"/>
      <c r="G339" s="3"/>
      <c r="H339" s="3"/>
      <c r="I339" s="39" cm="1">
        <f t="array" ref="I339">_xlfn.SWITCH(E339,"IV","Junior","V","Junior", "VI","Junior","VII","Pre-Senior","VIII","Pre-Senior","IX","Pre-Senior","X","Senior","XI","Senior","XII","Senior",0)</f>
        <v>0</v>
      </c>
      <c r="J339" s="126"/>
      <c r="K339" s="126"/>
      <c r="L339" s="38"/>
      <c r="M339" s="3"/>
      <c r="N339" s="4">
        <f t="shared" si="10"/>
        <v>0</v>
      </c>
    </row>
    <row r="340" spans="2:14" ht="18" customHeight="1" x14ac:dyDescent="0.3">
      <c r="B340" s="16">
        <f t="shared" si="11"/>
        <v>335</v>
      </c>
      <c r="C340" s="45"/>
      <c r="D340" s="2"/>
      <c r="E340" s="3"/>
      <c r="F340" s="3"/>
      <c r="G340" s="3"/>
      <c r="H340" s="3"/>
      <c r="I340" s="39" cm="1">
        <f t="array" ref="I340">_xlfn.SWITCH(E340,"IV","Junior","V","Junior", "VI","Junior","VII","Pre-Senior","VIII","Pre-Senior","IX","Pre-Senior","X","Senior","XI","Senior","XII","Senior",0)</f>
        <v>0</v>
      </c>
      <c r="J340" s="126"/>
      <c r="K340" s="126"/>
      <c r="L340" s="38"/>
      <c r="M340" s="3"/>
      <c r="N340" s="4">
        <f t="shared" si="10"/>
        <v>0</v>
      </c>
    </row>
    <row r="341" spans="2:14" ht="18" customHeight="1" x14ac:dyDescent="0.3">
      <c r="B341" s="16">
        <f t="shared" si="11"/>
        <v>336</v>
      </c>
      <c r="C341" s="45"/>
      <c r="D341" s="2"/>
      <c r="E341" s="3"/>
      <c r="F341" s="3"/>
      <c r="G341" s="3"/>
      <c r="H341" s="3"/>
      <c r="I341" s="39" cm="1">
        <f t="array" ref="I341">_xlfn.SWITCH(E341,"IV","Junior","V","Junior", "VI","Junior","VII","Pre-Senior","VIII","Pre-Senior","IX","Pre-Senior","X","Senior","XI","Senior","XII","Senior",0)</f>
        <v>0</v>
      </c>
      <c r="J341" s="126"/>
      <c r="K341" s="126"/>
      <c r="L341" s="38"/>
      <c r="M341" s="3"/>
      <c r="N341" s="4">
        <f t="shared" si="10"/>
        <v>0</v>
      </c>
    </row>
    <row r="342" spans="2:14" ht="18" customHeight="1" x14ac:dyDescent="0.3">
      <c r="B342" s="16">
        <f t="shared" si="11"/>
        <v>337</v>
      </c>
      <c r="C342" s="45"/>
      <c r="D342" s="2"/>
      <c r="E342" s="3"/>
      <c r="F342" s="3"/>
      <c r="G342" s="3"/>
      <c r="H342" s="3"/>
      <c r="I342" s="39" cm="1">
        <f t="array" ref="I342">_xlfn.SWITCH(E342,"IV","Junior","V","Junior", "VI","Junior","VII","Pre-Senior","VIII","Pre-Senior","IX","Pre-Senior","X","Senior","XI","Senior","XII","Senior",0)</f>
        <v>0</v>
      </c>
      <c r="J342" s="126"/>
      <c r="K342" s="126"/>
      <c r="L342" s="38"/>
      <c r="M342" s="3"/>
      <c r="N342" s="4">
        <f t="shared" si="10"/>
        <v>0</v>
      </c>
    </row>
    <row r="343" spans="2:14" ht="18" customHeight="1" x14ac:dyDescent="0.3">
      <c r="B343" s="16">
        <f t="shared" si="11"/>
        <v>338</v>
      </c>
      <c r="C343" s="45"/>
      <c r="D343" s="2"/>
      <c r="E343" s="3"/>
      <c r="F343" s="3"/>
      <c r="G343" s="3"/>
      <c r="H343" s="3"/>
      <c r="I343" s="39" cm="1">
        <f t="array" ref="I343">_xlfn.SWITCH(E343,"IV","Junior","V","Junior", "VI","Junior","VII","Pre-Senior","VIII","Pre-Senior","IX","Pre-Senior","X","Senior","XI","Senior","XII","Senior",0)</f>
        <v>0</v>
      </c>
      <c r="J343" s="126"/>
      <c r="K343" s="126"/>
      <c r="L343" s="38"/>
      <c r="M343" s="3"/>
      <c r="N343" s="4">
        <f t="shared" si="10"/>
        <v>0</v>
      </c>
    </row>
    <row r="344" spans="2:14" ht="18" customHeight="1" x14ac:dyDescent="0.3">
      <c r="B344" s="16">
        <f t="shared" si="11"/>
        <v>339</v>
      </c>
      <c r="C344" s="45"/>
      <c r="D344" s="2"/>
      <c r="E344" s="3"/>
      <c r="F344" s="3"/>
      <c r="G344" s="3"/>
      <c r="H344" s="3"/>
      <c r="I344" s="39" cm="1">
        <f t="array" ref="I344">_xlfn.SWITCH(E344,"IV","Junior","V","Junior", "VI","Junior","VII","Pre-Senior","VIII","Pre-Senior","IX","Pre-Senior","X","Senior","XI","Senior","XII","Senior",0)</f>
        <v>0</v>
      </c>
      <c r="J344" s="126"/>
      <c r="K344" s="126"/>
      <c r="L344" s="38"/>
      <c r="M344" s="3"/>
      <c r="N344" s="4">
        <f t="shared" si="10"/>
        <v>0</v>
      </c>
    </row>
    <row r="345" spans="2:14" ht="18" customHeight="1" x14ac:dyDescent="0.3">
      <c r="B345" s="16">
        <f t="shared" si="11"/>
        <v>340</v>
      </c>
      <c r="C345" s="45"/>
      <c r="D345" s="2"/>
      <c r="E345" s="3"/>
      <c r="F345" s="3"/>
      <c r="G345" s="3"/>
      <c r="H345" s="3"/>
      <c r="I345" s="39" cm="1">
        <f t="array" ref="I345">_xlfn.SWITCH(E345,"IV","Junior","V","Junior", "VI","Junior","VII","Pre-Senior","VIII","Pre-Senior","IX","Pre-Senior","X","Senior","XI","Senior","XII","Senior",0)</f>
        <v>0</v>
      </c>
      <c r="J345" s="126"/>
      <c r="K345" s="126"/>
      <c r="L345" s="38"/>
      <c r="M345" s="3"/>
      <c r="N345" s="4">
        <f t="shared" si="10"/>
        <v>0</v>
      </c>
    </row>
    <row r="346" spans="2:14" ht="18" customHeight="1" x14ac:dyDescent="0.3">
      <c r="B346" s="16">
        <f t="shared" si="11"/>
        <v>341</v>
      </c>
      <c r="C346" s="45"/>
      <c r="D346" s="2"/>
      <c r="E346" s="3"/>
      <c r="F346" s="3"/>
      <c r="G346" s="3"/>
      <c r="H346" s="3"/>
      <c r="I346" s="39" cm="1">
        <f t="array" ref="I346">_xlfn.SWITCH(E346,"IV","Junior","V","Junior", "VI","Junior","VII","Pre-Senior","VIII","Pre-Senior","IX","Pre-Senior","X","Senior","XI","Senior","XII","Senior",0)</f>
        <v>0</v>
      </c>
      <c r="J346" s="126"/>
      <c r="K346" s="126"/>
      <c r="L346" s="38"/>
      <c r="M346" s="3"/>
      <c r="N346" s="4">
        <f t="shared" si="10"/>
        <v>0</v>
      </c>
    </row>
    <row r="347" spans="2:14" ht="18" customHeight="1" x14ac:dyDescent="0.3">
      <c r="B347" s="16">
        <f t="shared" si="11"/>
        <v>342</v>
      </c>
      <c r="C347" s="45"/>
      <c r="D347" s="2"/>
      <c r="E347" s="3"/>
      <c r="F347" s="3"/>
      <c r="G347" s="3"/>
      <c r="H347" s="3"/>
      <c r="I347" s="39" cm="1">
        <f t="array" ref="I347">_xlfn.SWITCH(E347,"IV","Junior","V","Junior", "VI","Junior","VII","Pre-Senior","VIII","Pre-Senior","IX","Pre-Senior","X","Senior","XI","Senior","XII","Senior",0)</f>
        <v>0</v>
      </c>
      <c r="J347" s="126"/>
      <c r="K347" s="126"/>
      <c r="L347" s="38"/>
      <c r="M347" s="3"/>
      <c r="N347" s="4">
        <f t="shared" si="10"/>
        <v>0</v>
      </c>
    </row>
    <row r="348" spans="2:14" ht="18" customHeight="1" x14ac:dyDescent="0.3">
      <c r="B348" s="16">
        <f t="shared" si="11"/>
        <v>343</v>
      </c>
      <c r="C348" s="45"/>
      <c r="D348" s="2"/>
      <c r="E348" s="3"/>
      <c r="F348" s="3"/>
      <c r="G348" s="3"/>
      <c r="H348" s="3"/>
      <c r="I348" s="39" cm="1">
        <f t="array" ref="I348">_xlfn.SWITCH(E348,"IV","Junior","V","Junior", "VI","Junior","VII","Pre-Senior","VIII","Pre-Senior","IX","Pre-Senior","X","Senior","XI","Senior","XII","Senior",0)</f>
        <v>0</v>
      </c>
      <c r="J348" s="126"/>
      <c r="K348" s="126"/>
      <c r="L348" s="38"/>
      <c r="M348" s="3"/>
      <c r="N348" s="4">
        <f t="shared" si="10"/>
        <v>0</v>
      </c>
    </row>
    <row r="349" spans="2:14" ht="18" customHeight="1" x14ac:dyDescent="0.3">
      <c r="B349" s="16">
        <f t="shared" si="11"/>
        <v>344</v>
      </c>
      <c r="C349" s="45"/>
      <c r="D349" s="2"/>
      <c r="E349" s="3"/>
      <c r="F349" s="3"/>
      <c r="G349" s="3"/>
      <c r="H349" s="3"/>
      <c r="I349" s="39" cm="1">
        <f t="array" ref="I349">_xlfn.SWITCH(E349,"IV","Junior","V","Junior", "VI","Junior","VII","Pre-Senior","VIII","Pre-Senior","IX","Pre-Senior","X","Senior","XI","Senior","XII","Senior",0)</f>
        <v>0</v>
      </c>
      <c r="J349" s="126"/>
      <c r="K349" s="126"/>
      <c r="L349" s="38"/>
      <c r="M349" s="3"/>
      <c r="N349" s="4">
        <f t="shared" si="10"/>
        <v>0</v>
      </c>
    </row>
    <row r="350" spans="2:14" ht="18" customHeight="1" x14ac:dyDescent="0.3">
      <c r="B350" s="16">
        <f t="shared" si="11"/>
        <v>345</v>
      </c>
      <c r="C350" s="45"/>
      <c r="D350" s="2"/>
      <c r="E350" s="3"/>
      <c r="F350" s="3"/>
      <c r="G350" s="3"/>
      <c r="H350" s="3"/>
      <c r="I350" s="39" cm="1">
        <f t="array" ref="I350">_xlfn.SWITCH(E350,"IV","Junior","V","Junior", "VI","Junior","VII","Pre-Senior","VIII","Pre-Senior","IX","Pre-Senior","X","Senior","XI","Senior","XII","Senior",0)</f>
        <v>0</v>
      </c>
      <c r="J350" s="126"/>
      <c r="K350" s="126"/>
      <c r="L350" s="38"/>
      <c r="M350" s="3"/>
      <c r="N350" s="4">
        <f t="shared" si="10"/>
        <v>0</v>
      </c>
    </row>
    <row r="351" spans="2:14" ht="18" customHeight="1" x14ac:dyDescent="0.3">
      <c r="B351" s="16">
        <f t="shared" si="11"/>
        <v>346</v>
      </c>
      <c r="C351" s="45"/>
      <c r="D351" s="2"/>
      <c r="E351" s="3"/>
      <c r="F351" s="3"/>
      <c r="G351" s="3"/>
      <c r="H351" s="3"/>
      <c r="I351" s="39" cm="1">
        <f t="array" ref="I351">_xlfn.SWITCH(E351,"IV","Junior","V","Junior", "VI","Junior","VII","Pre-Senior","VIII","Pre-Senior","IX","Pre-Senior","X","Senior","XI","Senior","XII","Senior",0)</f>
        <v>0</v>
      </c>
      <c r="J351" s="126"/>
      <c r="K351" s="126"/>
      <c r="L351" s="38"/>
      <c r="M351" s="3"/>
      <c r="N351" s="4">
        <f t="shared" si="10"/>
        <v>0</v>
      </c>
    </row>
    <row r="352" spans="2:14" ht="18" customHeight="1" x14ac:dyDescent="0.3">
      <c r="B352" s="16">
        <f t="shared" si="11"/>
        <v>347</v>
      </c>
      <c r="C352" s="45"/>
      <c r="D352" s="2"/>
      <c r="E352" s="3"/>
      <c r="F352" s="3"/>
      <c r="G352" s="3"/>
      <c r="H352" s="3"/>
      <c r="I352" s="39" cm="1">
        <f t="array" ref="I352">_xlfn.SWITCH(E352,"IV","Junior","V","Junior", "VI","Junior","VII","Pre-Senior","VIII","Pre-Senior","IX","Pre-Senior","X","Senior","XI","Senior","XII","Senior",0)</f>
        <v>0</v>
      </c>
      <c r="J352" s="126"/>
      <c r="K352" s="126"/>
      <c r="L352" s="38"/>
      <c r="M352" s="3"/>
      <c r="N352" s="4">
        <f t="shared" si="10"/>
        <v>0</v>
      </c>
    </row>
    <row r="353" spans="2:14" ht="18" customHeight="1" x14ac:dyDescent="0.3">
      <c r="B353" s="16">
        <f t="shared" si="11"/>
        <v>348</v>
      </c>
      <c r="C353" s="45"/>
      <c r="D353" s="2"/>
      <c r="E353" s="3"/>
      <c r="F353" s="3"/>
      <c r="G353" s="3"/>
      <c r="H353" s="3"/>
      <c r="I353" s="39" cm="1">
        <f t="array" ref="I353">_xlfn.SWITCH(E353,"IV","Junior","V","Junior", "VI","Junior","VII","Pre-Senior","VIII","Pre-Senior","IX","Pre-Senior","X","Senior","XI","Senior","XII","Senior",0)</f>
        <v>0</v>
      </c>
      <c r="J353" s="126"/>
      <c r="K353" s="126"/>
      <c r="L353" s="38"/>
      <c r="M353" s="3"/>
      <c r="N353" s="4">
        <f t="shared" si="10"/>
        <v>0</v>
      </c>
    </row>
    <row r="354" spans="2:14" ht="18" customHeight="1" x14ac:dyDescent="0.3">
      <c r="B354" s="16">
        <f t="shared" si="11"/>
        <v>349</v>
      </c>
      <c r="C354" s="45"/>
      <c r="D354" s="2"/>
      <c r="E354" s="3"/>
      <c r="F354" s="3"/>
      <c r="G354" s="3"/>
      <c r="H354" s="3"/>
      <c r="I354" s="39" cm="1">
        <f t="array" ref="I354">_xlfn.SWITCH(E354,"IV","Junior","V","Junior", "VI","Junior","VII","Pre-Senior","VIII","Pre-Senior","IX","Pre-Senior","X","Senior","XI","Senior","XII","Senior",0)</f>
        <v>0</v>
      </c>
      <c r="J354" s="126"/>
      <c r="K354" s="126"/>
      <c r="L354" s="38"/>
      <c r="M354" s="3"/>
      <c r="N354" s="4">
        <f t="shared" si="10"/>
        <v>0</v>
      </c>
    </row>
    <row r="355" spans="2:14" ht="18" customHeight="1" x14ac:dyDescent="0.3">
      <c r="B355" s="16">
        <f t="shared" si="11"/>
        <v>350</v>
      </c>
      <c r="C355" s="45"/>
      <c r="D355" s="2"/>
      <c r="E355" s="3"/>
      <c r="F355" s="3"/>
      <c r="G355" s="3"/>
      <c r="H355" s="3"/>
      <c r="I355" s="39" cm="1">
        <f t="array" ref="I355">_xlfn.SWITCH(E355,"IV","Junior","V","Junior", "VI","Junior","VII","Pre-Senior","VIII","Pre-Senior","IX","Pre-Senior","X","Senior","XI","Senior","XII","Senior",0)</f>
        <v>0</v>
      </c>
      <c r="J355" s="126"/>
      <c r="K355" s="126"/>
      <c r="L355" s="38"/>
      <c r="M355" s="3"/>
      <c r="N355" s="4">
        <f t="shared" si="10"/>
        <v>0</v>
      </c>
    </row>
    <row r="356" spans="2:14" ht="18" customHeight="1" x14ac:dyDescent="0.3">
      <c r="B356" s="16">
        <f t="shared" si="11"/>
        <v>351</v>
      </c>
      <c r="C356" s="45"/>
      <c r="D356" s="2"/>
      <c r="E356" s="3"/>
      <c r="F356" s="3"/>
      <c r="G356" s="3"/>
      <c r="H356" s="3"/>
      <c r="I356" s="39" cm="1">
        <f t="array" ref="I356">_xlfn.SWITCH(E356,"IV","Junior","V","Junior", "VI","Junior","VII","Pre-Senior","VIII","Pre-Senior","IX","Pre-Senior","X","Senior","XI","Senior","XII","Senior",0)</f>
        <v>0</v>
      </c>
      <c r="J356" s="126"/>
      <c r="K356" s="126"/>
      <c r="L356" s="38"/>
      <c r="M356" s="3"/>
      <c r="N356" s="4">
        <f t="shared" si="10"/>
        <v>0</v>
      </c>
    </row>
    <row r="357" spans="2:14" ht="18" customHeight="1" x14ac:dyDescent="0.3">
      <c r="B357" s="16">
        <f t="shared" si="11"/>
        <v>352</v>
      </c>
      <c r="C357" s="45"/>
      <c r="D357" s="2"/>
      <c r="E357" s="3"/>
      <c r="F357" s="3"/>
      <c r="G357" s="3"/>
      <c r="H357" s="3"/>
      <c r="I357" s="39" cm="1">
        <f t="array" ref="I357">_xlfn.SWITCH(E357,"IV","Junior","V","Junior", "VI","Junior","VII","Pre-Senior","VIII","Pre-Senior","IX","Pre-Senior","X","Senior","XI","Senior","XII","Senior",0)</f>
        <v>0</v>
      </c>
      <c r="J357" s="126"/>
      <c r="K357" s="126"/>
      <c r="L357" s="38"/>
      <c r="M357" s="3"/>
      <c r="N357" s="4">
        <f t="shared" si="10"/>
        <v>0</v>
      </c>
    </row>
    <row r="358" spans="2:14" ht="18" customHeight="1" x14ac:dyDescent="0.3">
      <c r="B358" s="16">
        <f t="shared" si="11"/>
        <v>353</v>
      </c>
      <c r="C358" s="45"/>
      <c r="D358" s="2"/>
      <c r="E358" s="3"/>
      <c r="F358" s="3"/>
      <c r="G358" s="3"/>
      <c r="H358" s="3"/>
      <c r="I358" s="39" cm="1">
        <f t="array" ref="I358">_xlfn.SWITCH(E358,"IV","Junior","V","Junior", "VI","Junior","VII","Pre-Senior","VIII","Pre-Senior","IX","Pre-Senior","X","Senior","XI","Senior","XII","Senior",0)</f>
        <v>0</v>
      </c>
      <c r="J358" s="126"/>
      <c r="K358" s="126"/>
      <c r="L358" s="38"/>
      <c r="M358" s="3"/>
      <c r="N358" s="4">
        <f t="shared" si="10"/>
        <v>0</v>
      </c>
    </row>
    <row r="359" spans="2:14" ht="18" customHeight="1" x14ac:dyDescent="0.3">
      <c r="B359" s="16">
        <f t="shared" si="11"/>
        <v>354</v>
      </c>
      <c r="C359" s="45"/>
      <c r="D359" s="2"/>
      <c r="E359" s="3"/>
      <c r="F359" s="3"/>
      <c r="G359" s="3"/>
      <c r="H359" s="3"/>
      <c r="I359" s="39" cm="1">
        <f t="array" ref="I359">_xlfn.SWITCH(E359,"IV","Junior","V","Junior", "VI","Junior","VII","Pre-Senior","VIII","Pre-Senior","IX","Pre-Senior","X","Senior","XI","Senior","XII","Senior",0)</f>
        <v>0</v>
      </c>
      <c r="J359" s="126"/>
      <c r="K359" s="126"/>
      <c r="L359" s="38"/>
      <c r="M359" s="3"/>
      <c r="N359" s="4">
        <f t="shared" si="10"/>
        <v>0</v>
      </c>
    </row>
    <row r="360" spans="2:14" ht="18" customHeight="1" x14ac:dyDescent="0.3">
      <c r="B360" s="16">
        <f t="shared" si="11"/>
        <v>355</v>
      </c>
      <c r="C360" s="45"/>
      <c r="D360" s="2"/>
      <c r="E360" s="3"/>
      <c r="F360" s="3"/>
      <c r="G360" s="3"/>
      <c r="H360" s="3"/>
      <c r="I360" s="39" cm="1">
        <f t="array" ref="I360">_xlfn.SWITCH(E360,"IV","Junior","V","Junior", "VI","Junior","VII","Pre-Senior","VIII","Pre-Senior","IX","Pre-Senior","X","Senior","XI","Senior","XII","Senior",0)</f>
        <v>0</v>
      </c>
      <c r="J360" s="126"/>
      <c r="K360" s="126"/>
      <c r="L360" s="38"/>
      <c r="M360" s="3"/>
      <c r="N360" s="4">
        <f t="shared" si="10"/>
        <v>0</v>
      </c>
    </row>
    <row r="361" spans="2:14" ht="18" customHeight="1" x14ac:dyDescent="0.3">
      <c r="B361" s="16">
        <f t="shared" si="11"/>
        <v>356</v>
      </c>
      <c r="C361" s="45"/>
      <c r="D361" s="2"/>
      <c r="E361" s="3"/>
      <c r="F361" s="3"/>
      <c r="G361" s="3"/>
      <c r="H361" s="3"/>
      <c r="I361" s="39" cm="1">
        <f t="array" ref="I361">_xlfn.SWITCH(E361,"IV","Junior","V","Junior", "VI","Junior","VII","Pre-Senior","VIII","Pre-Senior","IX","Pre-Senior","X","Senior","XI","Senior","XII","Senior",0)</f>
        <v>0</v>
      </c>
      <c r="J361" s="126"/>
      <c r="K361" s="126"/>
      <c r="L361" s="38"/>
      <c r="M361" s="3"/>
      <c r="N361" s="4">
        <f t="shared" si="10"/>
        <v>0</v>
      </c>
    </row>
    <row r="362" spans="2:14" ht="18" customHeight="1" x14ac:dyDescent="0.3">
      <c r="B362" s="16">
        <f t="shared" si="11"/>
        <v>357</v>
      </c>
      <c r="C362" s="45"/>
      <c r="D362" s="2"/>
      <c r="E362" s="3"/>
      <c r="F362" s="3"/>
      <c r="G362" s="3"/>
      <c r="H362" s="3"/>
      <c r="I362" s="39" cm="1">
        <f t="array" ref="I362">_xlfn.SWITCH(E362,"IV","Junior","V","Junior", "VI","Junior","VII","Pre-Senior","VIII","Pre-Senior","IX","Pre-Senior","X","Senior","XI","Senior","XII","Senior",0)</f>
        <v>0</v>
      </c>
      <c r="J362" s="126"/>
      <c r="K362" s="126"/>
      <c r="L362" s="38"/>
      <c r="M362" s="3"/>
      <c r="N362" s="4">
        <f t="shared" si="10"/>
        <v>0</v>
      </c>
    </row>
    <row r="363" spans="2:14" ht="18" customHeight="1" x14ac:dyDescent="0.3">
      <c r="B363" s="16">
        <f t="shared" si="11"/>
        <v>358</v>
      </c>
      <c r="C363" s="45"/>
      <c r="D363" s="2"/>
      <c r="E363" s="3"/>
      <c r="F363" s="3"/>
      <c r="G363" s="3"/>
      <c r="H363" s="3"/>
      <c r="I363" s="39" cm="1">
        <f t="array" ref="I363">_xlfn.SWITCH(E363,"IV","Junior","V","Junior", "VI","Junior","VII","Pre-Senior","VIII","Pre-Senior","IX","Pre-Senior","X","Senior","XI","Senior","XII","Senior",0)</f>
        <v>0</v>
      </c>
      <c r="J363" s="126"/>
      <c r="K363" s="126"/>
      <c r="L363" s="38"/>
      <c r="M363" s="3"/>
      <c r="N363" s="4">
        <f t="shared" si="10"/>
        <v>0</v>
      </c>
    </row>
    <row r="364" spans="2:14" ht="18" customHeight="1" x14ac:dyDescent="0.3">
      <c r="B364" s="16">
        <f t="shared" si="11"/>
        <v>359</v>
      </c>
      <c r="C364" s="45"/>
      <c r="D364" s="2"/>
      <c r="E364" s="3"/>
      <c r="F364" s="3"/>
      <c r="G364" s="3"/>
      <c r="H364" s="3"/>
      <c r="I364" s="39" cm="1">
        <f t="array" ref="I364">_xlfn.SWITCH(E364,"IV","Junior","V","Junior", "VI","Junior","VII","Pre-Senior","VIII","Pre-Senior","IX","Pre-Senior","X","Senior","XI","Senior","XII","Senior",0)</f>
        <v>0</v>
      </c>
      <c r="J364" s="126"/>
      <c r="K364" s="126"/>
      <c r="L364" s="38"/>
      <c r="M364" s="3"/>
      <c r="N364" s="4">
        <f t="shared" si="10"/>
        <v>0</v>
      </c>
    </row>
    <row r="365" spans="2:14" ht="18" customHeight="1" x14ac:dyDescent="0.3">
      <c r="B365" s="16">
        <f t="shared" si="11"/>
        <v>360</v>
      </c>
      <c r="C365" s="45"/>
      <c r="D365" s="2"/>
      <c r="E365" s="3"/>
      <c r="F365" s="3"/>
      <c r="G365" s="3"/>
      <c r="H365" s="3"/>
      <c r="I365" s="39" cm="1">
        <f t="array" ref="I365">_xlfn.SWITCH(E365,"IV","Junior","V","Junior", "VI","Junior","VII","Pre-Senior","VIII","Pre-Senior","IX","Pre-Senior","X","Senior","XI","Senior","XII","Senior",0)</f>
        <v>0</v>
      </c>
      <c r="J365" s="126"/>
      <c r="K365" s="126"/>
      <c r="L365" s="38"/>
      <c r="M365" s="3"/>
      <c r="N365" s="4">
        <f t="shared" si="10"/>
        <v>0</v>
      </c>
    </row>
    <row r="366" spans="2:14" ht="18" customHeight="1" x14ac:dyDescent="0.3">
      <c r="B366" s="16">
        <f t="shared" si="11"/>
        <v>361</v>
      </c>
      <c r="C366" s="45"/>
      <c r="D366" s="2"/>
      <c r="E366" s="3"/>
      <c r="F366" s="3"/>
      <c r="G366" s="3"/>
      <c r="H366" s="3"/>
      <c r="I366" s="39" cm="1">
        <f t="array" ref="I366">_xlfn.SWITCH(E366,"IV","Junior","V","Junior", "VI","Junior","VII","Pre-Senior","VIII","Pre-Senior","IX","Pre-Senior","X","Senior","XI","Senior","XII","Senior",0)</f>
        <v>0</v>
      </c>
      <c r="J366" s="126"/>
      <c r="K366" s="126"/>
      <c r="L366" s="38"/>
      <c r="M366" s="3"/>
      <c r="N366" s="4">
        <f t="shared" si="10"/>
        <v>0</v>
      </c>
    </row>
    <row r="367" spans="2:14" ht="18" customHeight="1" x14ac:dyDescent="0.3">
      <c r="B367" s="16">
        <f t="shared" si="11"/>
        <v>362</v>
      </c>
      <c r="C367" s="45"/>
      <c r="D367" s="2"/>
      <c r="E367" s="3"/>
      <c r="F367" s="3"/>
      <c r="G367" s="3"/>
      <c r="H367" s="3"/>
      <c r="I367" s="39" cm="1">
        <f t="array" ref="I367">_xlfn.SWITCH(E367,"IV","Junior","V","Junior", "VI","Junior","VII","Pre-Senior","VIII","Pre-Senior","IX","Pre-Senior","X","Senior","XI","Senior","XII","Senior",0)</f>
        <v>0</v>
      </c>
      <c r="J367" s="126"/>
      <c r="K367" s="126"/>
      <c r="L367" s="38"/>
      <c r="M367" s="3"/>
      <c r="N367" s="4">
        <f t="shared" si="10"/>
        <v>0</v>
      </c>
    </row>
    <row r="368" spans="2:14" ht="18" customHeight="1" x14ac:dyDescent="0.3">
      <c r="B368" s="16">
        <f t="shared" si="11"/>
        <v>363</v>
      </c>
      <c r="C368" s="45"/>
      <c r="D368" s="2"/>
      <c r="E368" s="3"/>
      <c r="F368" s="3"/>
      <c r="G368" s="3"/>
      <c r="H368" s="3"/>
      <c r="I368" s="39" cm="1">
        <f t="array" ref="I368">_xlfn.SWITCH(E368,"IV","Junior","V","Junior", "VI","Junior","VII","Pre-Senior","VIII","Pre-Senior","IX","Pre-Senior","X","Senior","XI","Senior","XII","Senior",0)</f>
        <v>0</v>
      </c>
      <c r="J368" s="126"/>
      <c r="K368" s="126"/>
      <c r="L368" s="38"/>
      <c r="M368" s="3"/>
      <c r="N368" s="4">
        <f t="shared" si="10"/>
        <v>0</v>
      </c>
    </row>
    <row r="369" spans="2:14" ht="18" customHeight="1" x14ac:dyDescent="0.3">
      <c r="B369" s="16">
        <f t="shared" si="11"/>
        <v>364</v>
      </c>
      <c r="C369" s="45"/>
      <c r="D369" s="2"/>
      <c r="E369" s="3"/>
      <c r="F369" s="3"/>
      <c r="G369" s="3"/>
      <c r="H369" s="3"/>
      <c r="I369" s="39" cm="1">
        <f t="array" ref="I369">_xlfn.SWITCH(E369,"IV","Junior","V","Junior", "VI","Junior","VII","Pre-Senior","VIII","Pre-Senior","IX","Pre-Senior","X","Senior","XI","Senior","XII","Senior",0)</f>
        <v>0</v>
      </c>
      <c r="J369" s="126"/>
      <c r="K369" s="126"/>
      <c r="L369" s="38"/>
      <c r="M369" s="3"/>
      <c r="N369" s="4">
        <f t="shared" si="10"/>
        <v>0</v>
      </c>
    </row>
    <row r="370" spans="2:14" ht="18" customHeight="1" x14ac:dyDescent="0.3">
      <c r="B370" s="16">
        <f t="shared" si="11"/>
        <v>365</v>
      </c>
      <c r="C370" s="45"/>
      <c r="D370" s="2"/>
      <c r="E370" s="3"/>
      <c r="F370" s="3"/>
      <c r="G370" s="3"/>
      <c r="H370" s="3"/>
      <c r="I370" s="39" cm="1">
        <f t="array" ref="I370">_xlfn.SWITCH(E370,"IV","Junior","V","Junior", "VI","Junior","VII","Pre-Senior","VIII","Pre-Senior","IX","Pre-Senior","X","Senior","XI","Senior","XII","Senior",0)</f>
        <v>0</v>
      </c>
      <c r="J370" s="126"/>
      <c r="K370" s="126"/>
      <c r="L370" s="38"/>
      <c r="M370" s="3"/>
      <c r="N370" s="4">
        <f t="shared" si="10"/>
        <v>0</v>
      </c>
    </row>
    <row r="371" spans="2:14" ht="18" customHeight="1" x14ac:dyDescent="0.3">
      <c r="B371" s="16">
        <f t="shared" si="11"/>
        <v>366</v>
      </c>
      <c r="C371" s="45"/>
      <c r="D371" s="2"/>
      <c r="E371" s="3"/>
      <c r="F371" s="3"/>
      <c r="G371" s="3"/>
      <c r="H371" s="3"/>
      <c r="I371" s="39" cm="1">
        <f t="array" ref="I371">_xlfn.SWITCH(E371,"IV","Junior","V","Junior", "VI","Junior","VII","Pre-Senior","VIII","Pre-Senior","IX","Pre-Senior","X","Senior","XI","Senior","XII","Senior",0)</f>
        <v>0</v>
      </c>
      <c r="J371" s="126"/>
      <c r="K371" s="126"/>
      <c r="L371" s="38"/>
      <c r="M371" s="3"/>
      <c r="N371" s="4">
        <f t="shared" si="10"/>
        <v>0</v>
      </c>
    </row>
    <row r="372" spans="2:14" ht="18" customHeight="1" x14ac:dyDescent="0.3">
      <c r="B372" s="16">
        <f t="shared" si="11"/>
        <v>367</v>
      </c>
      <c r="C372" s="45"/>
      <c r="D372" s="2"/>
      <c r="E372" s="3"/>
      <c r="F372" s="3"/>
      <c r="G372" s="3"/>
      <c r="H372" s="3"/>
      <c r="I372" s="39" cm="1">
        <f t="array" ref="I372">_xlfn.SWITCH(E372,"IV","Junior","V","Junior", "VI","Junior","VII","Pre-Senior","VIII","Pre-Senior","IX","Pre-Senior","X","Senior","XI","Senior","XII","Senior",0)</f>
        <v>0</v>
      </c>
      <c r="J372" s="126"/>
      <c r="K372" s="126"/>
      <c r="L372" s="38"/>
      <c r="M372" s="3"/>
      <c r="N372" s="4">
        <f t="shared" si="10"/>
        <v>0</v>
      </c>
    </row>
    <row r="373" spans="2:14" ht="18" customHeight="1" x14ac:dyDescent="0.3">
      <c r="B373" s="16">
        <f t="shared" si="11"/>
        <v>368</v>
      </c>
      <c r="C373" s="45"/>
      <c r="D373" s="2"/>
      <c r="E373" s="3"/>
      <c r="F373" s="3"/>
      <c r="G373" s="3"/>
      <c r="H373" s="3"/>
      <c r="I373" s="39" cm="1">
        <f t="array" ref="I373">_xlfn.SWITCH(E373,"IV","Junior","V","Junior", "VI","Junior","VII","Pre-Senior","VIII","Pre-Senior","IX","Pre-Senior","X","Senior","XI","Senior","XII","Senior",0)</f>
        <v>0</v>
      </c>
      <c r="J373" s="126"/>
      <c r="K373" s="126"/>
      <c r="L373" s="38"/>
      <c r="M373" s="3"/>
      <c r="N373" s="4">
        <f t="shared" si="10"/>
        <v>0</v>
      </c>
    </row>
    <row r="374" spans="2:14" ht="18" customHeight="1" x14ac:dyDescent="0.3">
      <c r="B374" s="16">
        <f t="shared" si="11"/>
        <v>369</v>
      </c>
      <c r="C374" s="45"/>
      <c r="D374" s="2"/>
      <c r="E374" s="3"/>
      <c r="F374" s="3"/>
      <c r="G374" s="3"/>
      <c r="H374" s="3"/>
      <c r="I374" s="39" cm="1">
        <f t="array" ref="I374">_xlfn.SWITCH(E374,"IV","Junior","V","Junior", "VI","Junior","VII","Pre-Senior","VIII","Pre-Senior","IX","Pre-Senior","X","Senior","XI","Senior","XII","Senior",0)</f>
        <v>0</v>
      </c>
      <c r="J374" s="126"/>
      <c r="K374" s="126"/>
      <c r="L374" s="38"/>
      <c r="M374" s="3"/>
      <c r="N374" s="4">
        <f t="shared" si="10"/>
        <v>0</v>
      </c>
    </row>
    <row r="375" spans="2:14" ht="18" customHeight="1" x14ac:dyDescent="0.3">
      <c r="B375" s="16">
        <f t="shared" si="11"/>
        <v>370</v>
      </c>
      <c r="C375" s="45"/>
      <c r="D375" s="2"/>
      <c r="E375" s="3"/>
      <c r="F375" s="3"/>
      <c r="G375" s="3"/>
      <c r="H375" s="3"/>
      <c r="I375" s="39" cm="1">
        <f t="array" ref="I375">_xlfn.SWITCH(E375,"IV","Junior","V","Junior", "VI","Junior","VII","Pre-Senior","VIII","Pre-Senior","IX","Pre-Senior","X","Senior","XI","Senior","XII","Senior",0)</f>
        <v>0</v>
      </c>
      <c r="J375" s="126"/>
      <c r="K375" s="126"/>
      <c r="L375" s="38"/>
      <c r="M375" s="3"/>
      <c r="N375" s="4">
        <f t="shared" si="10"/>
        <v>0</v>
      </c>
    </row>
    <row r="376" spans="2:14" ht="18" customHeight="1" x14ac:dyDescent="0.3">
      <c r="B376" s="16">
        <f t="shared" si="11"/>
        <v>371</v>
      </c>
      <c r="C376" s="45"/>
      <c r="D376" s="2"/>
      <c r="E376" s="3"/>
      <c r="F376" s="3"/>
      <c r="G376" s="3"/>
      <c r="H376" s="3"/>
      <c r="I376" s="39" cm="1">
        <f t="array" ref="I376">_xlfn.SWITCH(E376,"IV","Junior","V","Junior", "VI","Junior","VII","Pre-Senior","VIII","Pre-Senior","IX","Pre-Senior","X","Senior","XI","Senior","XII","Senior",0)</f>
        <v>0</v>
      </c>
      <c r="J376" s="126"/>
      <c r="K376" s="126"/>
      <c r="L376" s="38"/>
      <c r="M376" s="3"/>
      <c r="N376" s="4">
        <f t="shared" si="10"/>
        <v>0</v>
      </c>
    </row>
    <row r="377" spans="2:14" ht="18" customHeight="1" x14ac:dyDescent="0.3">
      <c r="B377" s="16">
        <f t="shared" si="11"/>
        <v>372</v>
      </c>
      <c r="C377" s="45"/>
      <c r="D377" s="2"/>
      <c r="E377" s="3"/>
      <c r="F377" s="3"/>
      <c r="G377" s="3"/>
      <c r="H377" s="3"/>
      <c r="I377" s="39" cm="1">
        <f t="array" ref="I377">_xlfn.SWITCH(E377,"IV","Junior","V","Junior", "VI","Junior","VII","Pre-Senior","VIII","Pre-Senior","IX","Pre-Senior","X","Senior","XI","Senior","XII","Senior",0)</f>
        <v>0</v>
      </c>
      <c r="J377" s="126"/>
      <c r="K377" s="126"/>
      <c r="L377" s="38"/>
      <c r="M377" s="3"/>
      <c r="N377" s="4">
        <f t="shared" si="10"/>
        <v>0</v>
      </c>
    </row>
    <row r="378" spans="2:14" ht="18" customHeight="1" x14ac:dyDescent="0.3">
      <c r="B378" s="16">
        <f t="shared" si="11"/>
        <v>373</v>
      </c>
      <c r="C378" s="45"/>
      <c r="D378" s="2"/>
      <c r="E378" s="3"/>
      <c r="F378" s="3"/>
      <c r="G378" s="3"/>
      <c r="H378" s="3"/>
      <c r="I378" s="39" cm="1">
        <f t="array" ref="I378">_xlfn.SWITCH(E378,"IV","Junior","V","Junior", "VI","Junior","VII","Pre-Senior","VIII","Pre-Senior","IX","Pre-Senior","X","Senior","XI","Senior","XII","Senior",0)</f>
        <v>0</v>
      </c>
      <c r="J378" s="126"/>
      <c r="K378" s="126"/>
      <c r="L378" s="38"/>
      <c r="M378" s="3"/>
      <c r="N378" s="4">
        <f t="shared" si="10"/>
        <v>0</v>
      </c>
    </row>
    <row r="379" spans="2:14" ht="18" customHeight="1" x14ac:dyDescent="0.3">
      <c r="B379" s="16">
        <f t="shared" si="11"/>
        <v>374</v>
      </c>
      <c r="C379" s="45"/>
      <c r="D379" s="2"/>
      <c r="E379" s="3"/>
      <c r="F379" s="3"/>
      <c r="G379" s="3"/>
      <c r="H379" s="3"/>
      <c r="I379" s="39" cm="1">
        <f t="array" ref="I379">_xlfn.SWITCH(E379,"IV","Junior","V","Junior", "VI","Junior","VII","Pre-Senior","VIII","Pre-Senior","IX","Pre-Senior","X","Senior","XI","Senior","XII","Senior",0)</f>
        <v>0</v>
      </c>
      <c r="J379" s="126"/>
      <c r="K379" s="126"/>
      <c r="L379" s="38"/>
      <c r="M379" s="3"/>
      <c r="N379" s="4">
        <f t="shared" si="10"/>
        <v>0</v>
      </c>
    </row>
    <row r="380" spans="2:14" ht="18" customHeight="1" x14ac:dyDescent="0.3">
      <c r="B380" s="16">
        <f t="shared" si="11"/>
        <v>375</v>
      </c>
      <c r="C380" s="45"/>
      <c r="D380" s="2"/>
      <c r="E380" s="3"/>
      <c r="F380" s="3"/>
      <c r="G380" s="3"/>
      <c r="H380" s="3"/>
      <c r="I380" s="39" cm="1">
        <f t="array" ref="I380">_xlfn.SWITCH(E380,"IV","Junior","V","Junior", "VI","Junior","VII","Pre-Senior","VIII","Pre-Senior","IX","Pre-Senior","X","Senior","XI","Senior","XII","Senior",0)</f>
        <v>0</v>
      </c>
      <c r="J380" s="126"/>
      <c r="K380" s="126"/>
      <c r="L380" s="38"/>
      <c r="M380" s="3"/>
      <c r="N380" s="4">
        <f t="shared" si="10"/>
        <v>0</v>
      </c>
    </row>
    <row r="381" spans="2:14" ht="18" customHeight="1" x14ac:dyDescent="0.3">
      <c r="B381" s="16">
        <f t="shared" si="11"/>
        <v>376</v>
      </c>
      <c r="C381" s="45"/>
      <c r="D381" s="2"/>
      <c r="E381" s="3"/>
      <c r="F381" s="3"/>
      <c r="G381" s="3"/>
      <c r="H381" s="3"/>
      <c r="I381" s="39" cm="1">
        <f t="array" ref="I381">_xlfn.SWITCH(E381,"IV","Junior","V","Junior", "VI","Junior","VII","Pre-Senior","VIII","Pre-Senior","IX","Pre-Senior","X","Senior","XI","Senior","XII","Senior",0)</f>
        <v>0</v>
      </c>
      <c r="J381" s="126"/>
      <c r="K381" s="126"/>
      <c r="L381" s="38"/>
      <c r="M381" s="3"/>
      <c r="N381" s="4">
        <f t="shared" si="10"/>
        <v>0</v>
      </c>
    </row>
    <row r="382" spans="2:14" ht="18" customHeight="1" x14ac:dyDescent="0.3">
      <c r="B382" s="16">
        <f t="shared" si="11"/>
        <v>377</v>
      </c>
      <c r="C382" s="45"/>
      <c r="D382" s="2"/>
      <c r="E382" s="3"/>
      <c r="F382" s="3"/>
      <c r="G382" s="3"/>
      <c r="H382" s="3"/>
      <c r="I382" s="39" cm="1">
        <f t="array" ref="I382">_xlfn.SWITCH(E382,"IV","Junior","V","Junior", "VI","Junior","VII","Pre-Senior","VIII","Pre-Senior","IX","Pre-Senior","X","Senior","XI","Senior","XII","Senior",0)</f>
        <v>0</v>
      </c>
      <c r="J382" s="126"/>
      <c r="K382" s="126"/>
      <c r="L382" s="38"/>
      <c r="M382" s="3"/>
      <c r="N382" s="4">
        <f t="shared" si="10"/>
        <v>0</v>
      </c>
    </row>
    <row r="383" spans="2:14" ht="18" customHeight="1" x14ac:dyDescent="0.3">
      <c r="B383" s="16">
        <f t="shared" si="11"/>
        <v>378</v>
      </c>
      <c r="C383" s="45"/>
      <c r="D383" s="2"/>
      <c r="E383" s="3"/>
      <c r="F383" s="3"/>
      <c r="G383" s="3"/>
      <c r="H383" s="3"/>
      <c r="I383" s="39" cm="1">
        <f t="array" ref="I383">_xlfn.SWITCH(E383,"IV","Junior","V","Junior", "VI","Junior","VII","Pre-Senior","VIII","Pre-Senior","IX","Pre-Senior","X","Senior","XI","Senior","XII","Senior",0)</f>
        <v>0</v>
      </c>
      <c r="J383" s="126"/>
      <c r="K383" s="126"/>
      <c r="L383" s="38"/>
      <c r="M383" s="3"/>
      <c r="N383" s="4">
        <f t="shared" si="10"/>
        <v>0</v>
      </c>
    </row>
    <row r="384" spans="2:14" ht="18" customHeight="1" x14ac:dyDescent="0.3">
      <c r="B384" s="16">
        <f t="shared" si="11"/>
        <v>379</v>
      </c>
      <c r="C384" s="45"/>
      <c r="D384" s="2"/>
      <c r="E384" s="3"/>
      <c r="F384" s="3"/>
      <c r="G384" s="3"/>
      <c r="H384" s="3"/>
      <c r="I384" s="39" cm="1">
        <f t="array" ref="I384">_xlfn.SWITCH(E384,"IV","Junior","V","Junior", "VI","Junior","VII","Pre-Senior","VIII","Pre-Senior","IX","Pre-Senior","X","Senior","XI","Senior","XII","Senior",0)</f>
        <v>0</v>
      </c>
      <c r="J384" s="126"/>
      <c r="K384" s="126"/>
      <c r="L384" s="38"/>
      <c r="M384" s="3"/>
      <c r="N384" s="4">
        <f t="shared" si="10"/>
        <v>0</v>
      </c>
    </row>
    <row r="385" spans="2:14" ht="18" customHeight="1" x14ac:dyDescent="0.3">
      <c r="B385" s="16">
        <f t="shared" si="11"/>
        <v>380</v>
      </c>
      <c r="C385" s="45"/>
      <c r="D385" s="2"/>
      <c r="E385" s="3"/>
      <c r="F385" s="3"/>
      <c r="G385" s="3"/>
      <c r="H385" s="3"/>
      <c r="I385" s="39" cm="1">
        <f t="array" ref="I385">_xlfn.SWITCH(E385,"IV","Junior","V","Junior", "VI","Junior","VII","Pre-Senior","VIII","Pre-Senior","IX","Pre-Senior","X","Senior","XI","Senior","XII","Senior",0)</f>
        <v>0</v>
      </c>
      <c r="J385" s="126"/>
      <c r="K385" s="126"/>
      <c r="L385" s="38"/>
      <c r="M385" s="3"/>
      <c r="N385" s="4">
        <f t="shared" si="10"/>
        <v>0</v>
      </c>
    </row>
    <row r="386" spans="2:14" ht="18" customHeight="1" x14ac:dyDescent="0.3">
      <c r="B386" s="16">
        <f t="shared" si="11"/>
        <v>381</v>
      </c>
      <c r="C386" s="45"/>
      <c r="D386" s="2"/>
      <c r="E386" s="3"/>
      <c r="F386" s="3"/>
      <c r="G386" s="3"/>
      <c r="H386" s="3"/>
      <c r="I386" s="39" cm="1">
        <f t="array" ref="I386">_xlfn.SWITCH(E386,"IV","Junior","V","Junior", "VI","Junior","VII","Pre-Senior","VIII","Pre-Senior","IX","Pre-Senior","X","Senior","XI","Senior","XII","Senior",0)</f>
        <v>0</v>
      </c>
      <c r="J386" s="126"/>
      <c r="K386" s="126"/>
      <c r="L386" s="38"/>
      <c r="M386" s="3"/>
      <c r="N386" s="4">
        <f t="shared" si="10"/>
        <v>0</v>
      </c>
    </row>
    <row r="387" spans="2:14" ht="18" customHeight="1" x14ac:dyDescent="0.3">
      <c r="B387" s="16">
        <f t="shared" si="11"/>
        <v>382</v>
      </c>
      <c r="C387" s="45"/>
      <c r="D387" s="2"/>
      <c r="E387" s="3"/>
      <c r="F387" s="3"/>
      <c r="G387" s="3"/>
      <c r="H387" s="3"/>
      <c r="I387" s="39" cm="1">
        <f t="array" ref="I387">_xlfn.SWITCH(E387,"IV","Junior","V","Junior", "VI","Junior","VII","Pre-Senior","VIII","Pre-Senior","IX","Pre-Senior","X","Senior","XI","Senior","XII","Senior",0)</f>
        <v>0</v>
      </c>
      <c r="J387" s="126"/>
      <c r="K387" s="126"/>
      <c r="L387" s="38"/>
      <c r="M387" s="3"/>
      <c r="N387" s="4">
        <f t="shared" si="10"/>
        <v>0</v>
      </c>
    </row>
    <row r="388" spans="2:14" ht="18" customHeight="1" x14ac:dyDescent="0.3">
      <c r="B388" s="16">
        <f t="shared" si="11"/>
        <v>383</v>
      </c>
      <c r="C388" s="45"/>
      <c r="D388" s="2"/>
      <c r="E388" s="3"/>
      <c r="F388" s="3"/>
      <c r="G388" s="3"/>
      <c r="H388" s="3"/>
      <c r="I388" s="39" cm="1">
        <f t="array" ref="I388">_xlfn.SWITCH(E388,"IV","Junior","V","Junior", "VI","Junior","VII","Pre-Senior","VIII","Pre-Senior","IX","Pre-Senior","X","Senior","XI","Senior","XII","Senior",0)</f>
        <v>0</v>
      </c>
      <c r="J388" s="126"/>
      <c r="K388" s="126"/>
      <c r="L388" s="38"/>
      <c r="M388" s="3"/>
      <c r="N388" s="4">
        <f t="shared" si="10"/>
        <v>0</v>
      </c>
    </row>
    <row r="389" spans="2:14" ht="18" customHeight="1" x14ac:dyDescent="0.3">
      <c r="B389" s="16">
        <f t="shared" si="11"/>
        <v>384</v>
      </c>
      <c r="C389" s="45"/>
      <c r="D389" s="2"/>
      <c r="E389" s="3"/>
      <c r="F389" s="3"/>
      <c r="G389" s="3"/>
      <c r="H389" s="3"/>
      <c r="I389" s="39" cm="1">
        <f t="array" ref="I389">_xlfn.SWITCH(E389,"IV","Junior","V","Junior", "VI","Junior","VII","Pre-Senior","VIII","Pre-Senior","IX","Pre-Senior","X","Senior","XI","Senior","XII","Senior",0)</f>
        <v>0</v>
      </c>
      <c r="J389" s="126"/>
      <c r="K389" s="126"/>
      <c r="L389" s="38"/>
      <c r="M389" s="3"/>
      <c r="N389" s="4">
        <f t="shared" si="10"/>
        <v>0</v>
      </c>
    </row>
    <row r="390" spans="2:14" ht="18" customHeight="1" x14ac:dyDescent="0.3">
      <c r="B390" s="16">
        <f t="shared" si="11"/>
        <v>385</v>
      </c>
      <c r="C390" s="45"/>
      <c r="D390" s="2"/>
      <c r="E390" s="3"/>
      <c r="F390" s="3"/>
      <c r="G390" s="3"/>
      <c r="H390" s="3"/>
      <c r="I390" s="39" cm="1">
        <f t="array" ref="I390">_xlfn.SWITCH(E390,"IV","Junior","V","Junior", "VI","Junior","VII","Pre-Senior","VIII","Pre-Senior","IX","Pre-Senior","X","Senior","XI","Senior","XII","Senior",0)</f>
        <v>0</v>
      </c>
      <c r="J390" s="126"/>
      <c r="K390" s="126"/>
      <c r="L390" s="38"/>
      <c r="M390" s="3"/>
      <c r="N390" s="4">
        <f t="shared" si="10"/>
        <v>0</v>
      </c>
    </row>
    <row r="391" spans="2:14" ht="18" customHeight="1" x14ac:dyDescent="0.3">
      <c r="B391" s="16">
        <f t="shared" si="11"/>
        <v>386</v>
      </c>
      <c r="C391" s="45"/>
      <c r="D391" s="2"/>
      <c r="E391" s="3"/>
      <c r="F391" s="3"/>
      <c r="G391" s="3"/>
      <c r="H391" s="3"/>
      <c r="I391" s="39" cm="1">
        <f t="array" ref="I391">_xlfn.SWITCH(E391,"IV","Junior","V","Junior", "VI","Junior","VII","Pre-Senior","VIII","Pre-Senior","IX","Pre-Senior","X","Senior","XI","Senior","XII","Senior",0)</f>
        <v>0</v>
      </c>
      <c r="J391" s="126"/>
      <c r="K391" s="126"/>
      <c r="L391" s="38"/>
      <c r="M391" s="3"/>
      <c r="N391" s="4">
        <f t="shared" ref="N391:N454" si="12">IF(M391="Printed book",230,IF(M391="E-book",155,0))</f>
        <v>0</v>
      </c>
    </row>
    <row r="392" spans="2:14" ht="18" customHeight="1" x14ac:dyDescent="0.3">
      <c r="B392" s="16">
        <f t="shared" ref="B392:B455" si="13">B391+1</f>
        <v>387</v>
      </c>
      <c r="C392" s="45"/>
      <c r="D392" s="2"/>
      <c r="E392" s="3"/>
      <c r="F392" s="3"/>
      <c r="G392" s="3"/>
      <c r="H392" s="3"/>
      <c r="I392" s="39" cm="1">
        <f t="array" ref="I392">_xlfn.SWITCH(E392,"IV","Junior","V","Junior", "VI","Junior","VII","Pre-Senior","VIII","Pre-Senior","IX","Pre-Senior","X","Senior","XI","Senior","XII","Senior",0)</f>
        <v>0</v>
      </c>
      <c r="J392" s="126"/>
      <c r="K392" s="126"/>
      <c r="L392" s="38"/>
      <c r="M392" s="3"/>
      <c r="N392" s="4">
        <f t="shared" si="12"/>
        <v>0</v>
      </c>
    </row>
    <row r="393" spans="2:14" ht="18" customHeight="1" x14ac:dyDescent="0.3">
      <c r="B393" s="16">
        <f t="shared" si="13"/>
        <v>388</v>
      </c>
      <c r="C393" s="45"/>
      <c r="D393" s="2"/>
      <c r="E393" s="3"/>
      <c r="F393" s="3"/>
      <c r="G393" s="3"/>
      <c r="H393" s="3"/>
      <c r="I393" s="39" cm="1">
        <f t="array" ref="I393">_xlfn.SWITCH(E393,"IV","Junior","V","Junior", "VI","Junior","VII","Pre-Senior","VIII","Pre-Senior","IX","Pre-Senior","X","Senior","XI","Senior","XII","Senior",0)</f>
        <v>0</v>
      </c>
      <c r="J393" s="126"/>
      <c r="K393" s="126"/>
      <c r="L393" s="38"/>
      <c r="M393" s="3"/>
      <c r="N393" s="4">
        <f t="shared" si="12"/>
        <v>0</v>
      </c>
    </row>
    <row r="394" spans="2:14" ht="18" customHeight="1" x14ac:dyDescent="0.3">
      <c r="B394" s="16">
        <f t="shared" si="13"/>
        <v>389</v>
      </c>
      <c r="C394" s="45"/>
      <c r="D394" s="2"/>
      <c r="E394" s="3"/>
      <c r="F394" s="3"/>
      <c r="G394" s="3"/>
      <c r="H394" s="3"/>
      <c r="I394" s="39" cm="1">
        <f t="array" ref="I394">_xlfn.SWITCH(E394,"IV","Junior","V","Junior", "VI","Junior","VII","Pre-Senior","VIII","Pre-Senior","IX","Pre-Senior","X","Senior","XI","Senior","XII","Senior",0)</f>
        <v>0</v>
      </c>
      <c r="J394" s="126"/>
      <c r="K394" s="126"/>
      <c r="L394" s="38"/>
      <c r="M394" s="3"/>
      <c r="N394" s="4">
        <f t="shared" si="12"/>
        <v>0</v>
      </c>
    </row>
    <row r="395" spans="2:14" ht="18" customHeight="1" x14ac:dyDescent="0.3">
      <c r="B395" s="16">
        <f t="shared" si="13"/>
        <v>390</v>
      </c>
      <c r="C395" s="45"/>
      <c r="D395" s="2"/>
      <c r="E395" s="3"/>
      <c r="F395" s="3"/>
      <c r="G395" s="3"/>
      <c r="H395" s="3"/>
      <c r="I395" s="39" cm="1">
        <f t="array" ref="I395">_xlfn.SWITCH(E395,"IV","Junior","V","Junior", "VI","Junior","VII","Pre-Senior","VIII","Pre-Senior","IX","Pre-Senior","X","Senior","XI","Senior","XII","Senior",0)</f>
        <v>0</v>
      </c>
      <c r="J395" s="126"/>
      <c r="K395" s="126"/>
      <c r="L395" s="38"/>
      <c r="M395" s="3"/>
      <c r="N395" s="4">
        <f t="shared" si="12"/>
        <v>0</v>
      </c>
    </row>
    <row r="396" spans="2:14" ht="18" customHeight="1" x14ac:dyDescent="0.3">
      <c r="B396" s="16">
        <f t="shared" si="13"/>
        <v>391</v>
      </c>
      <c r="C396" s="45"/>
      <c r="D396" s="2"/>
      <c r="E396" s="3"/>
      <c r="F396" s="3"/>
      <c r="G396" s="3"/>
      <c r="H396" s="3"/>
      <c r="I396" s="39" cm="1">
        <f t="array" ref="I396">_xlfn.SWITCH(E396,"IV","Junior","V","Junior", "VI","Junior","VII","Pre-Senior","VIII","Pre-Senior","IX","Pre-Senior","X","Senior","XI","Senior","XII","Senior",0)</f>
        <v>0</v>
      </c>
      <c r="J396" s="126"/>
      <c r="K396" s="126"/>
      <c r="L396" s="38"/>
      <c r="M396" s="3"/>
      <c r="N396" s="4">
        <f t="shared" si="12"/>
        <v>0</v>
      </c>
    </row>
    <row r="397" spans="2:14" ht="18" customHeight="1" x14ac:dyDescent="0.3">
      <c r="B397" s="16">
        <f t="shared" si="13"/>
        <v>392</v>
      </c>
      <c r="C397" s="45"/>
      <c r="D397" s="2"/>
      <c r="E397" s="3"/>
      <c r="F397" s="3"/>
      <c r="G397" s="3"/>
      <c r="H397" s="3"/>
      <c r="I397" s="39" cm="1">
        <f t="array" ref="I397">_xlfn.SWITCH(E397,"IV","Junior","V","Junior", "VI","Junior","VII","Pre-Senior","VIII","Pre-Senior","IX","Pre-Senior","X","Senior","XI","Senior","XII","Senior",0)</f>
        <v>0</v>
      </c>
      <c r="J397" s="126"/>
      <c r="K397" s="126"/>
      <c r="L397" s="38"/>
      <c r="M397" s="3"/>
      <c r="N397" s="4">
        <f t="shared" si="12"/>
        <v>0</v>
      </c>
    </row>
    <row r="398" spans="2:14" ht="18" customHeight="1" x14ac:dyDescent="0.3">
      <c r="B398" s="16">
        <f t="shared" si="13"/>
        <v>393</v>
      </c>
      <c r="C398" s="45"/>
      <c r="D398" s="2"/>
      <c r="E398" s="3"/>
      <c r="F398" s="3"/>
      <c r="G398" s="3"/>
      <c r="H398" s="3"/>
      <c r="I398" s="39" cm="1">
        <f t="array" ref="I398">_xlfn.SWITCH(E398,"IV","Junior","V","Junior", "VI","Junior","VII","Pre-Senior","VIII","Pre-Senior","IX","Pre-Senior","X","Senior","XI","Senior","XII","Senior",0)</f>
        <v>0</v>
      </c>
      <c r="J398" s="126"/>
      <c r="K398" s="126"/>
      <c r="L398" s="38"/>
      <c r="M398" s="3"/>
      <c r="N398" s="4">
        <f t="shared" si="12"/>
        <v>0</v>
      </c>
    </row>
    <row r="399" spans="2:14" ht="18" customHeight="1" x14ac:dyDescent="0.3">
      <c r="B399" s="16">
        <f t="shared" si="13"/>
        <v>394</v>
      </c>
      <c r="C399" s="45"/>
      <c r="D399" s="2"/>
      <c r="E399" s="3"/>
      <c r="F399" s="3"/>
      <c r="G399" s="3"/>
      <c r="H399" s="3"/>
      <c r="I399" s="39" cm="1">
        <f t="array" ref="I399">_xlfn.SWITCH(E399,"IV","Junior","V","Junior", "VI","Junior","VII","Pre-Senior","VIII","Pre-Senior","IX","Pre-Senior","X","Senior","XI","Senior","XII","Senior",0)</f>
        <v>0</v>
      </c>
      <c r="J399" s="126"/>
      <c r="K399" s="126"/>
      <c r="L399" s="38"/>
      <c r="M399" s="3"/>
      <c r="N399" s="4">
        <f t="shared" si="12"/>
        <v>0</v>
      </c>
    </row>
    <row r="400" spans="2:14" ht="18" customHeight="1" x14ac:dyDescent="0.3">
      <c r="B400" s="16">
        <f t="shared" si="13"/>
        <v>395</v>
      </c>
      <c r="C400" s="45"/>
      <c r="D400" s="2"/>
      <c r="E400" s="3"/>
      <c r="F400" s="3"/>
      <c r="G400" s="3"/>
      <c r="H400" s="3"/>
      <c r="I400" s="39" cm="1">
        <f t="array" ref="I400">_xlfn.SWITCH(E400,"IV","Junior","V","Junior", "VI","Junior","VII","Pre-Senior","VIII","Pre-Senior","IX","Pre-Senior","X","Senior","XI","Senior","XII","Senior",0)</f>
        <v>0</v>
      </c>
      <c r="J400" s="126"/>
      <c r="K400" s="126"/>
      <c r="L400" s="38"/>
      <c r="M400" s="3"/>
      <c r="N400" s="4">
        <f t="shared" si="12"/>
        <v>0</v>
      </c>
    </row>
    <row r="401" spans="2:14" ht="18" customHeight="1" x14ac:dyDescent="0.3">
      <c r="B401" s="16">
        <f t="shared" si="13"/>
        <v>396</v>
      </c>
      <c r="C401" s="45"/>
      <c r="D401" s="2"/>
      <c r="E401" s="3"/>
      <c r="F401" s="3"/>
      <c r="G401" s="3"/>
      <c r="H401" s="3"/>
      <c r="I401" s="39" cm="1">
        <f t="array" ref="I401">_xlfn.SWITCH(E401,"IV","Junior","V","Junior", "VI","Junior","VII","Pre-Senior","VIII","Pre-Senior","IX","Pre-Senior","X","Senior","XI","Senior","XII","Senior",0)</f>
        <v>0</v>
      </c>
      <c r="J401" s="126"/>
      <c r="K401" s="126"/>
      <c r="L401" s="38"/>
      <c r="M401" s="3"/>
      <c r="N401" s="4">
        <f t="shared" si="12"/>
        <v>0</v>
      </c>
    </row>
    <row r="402" spans="2:14" ht="18" customHeight="1" x14ac:dyDescent="0.3">
      <c r="B402" s="16">
        <f t="shared" si="13"/>
        <v>397</v>
      </c>
      <c r="C402" s="45"/>
      <c r="D402" s="2"/>
      <c r="E402" s="3"/>
      <c r="F402" s="3"/>
      <c r="G402" s="3"/>
      <c r="H402" s="3"/>
      <c r="I402" s="39" cm="1">
        <f t="array" ref="I402">_xlfn.SWITCH(E402,"IV","Junior","V","Junior", "VI","Junior","VII","Pre-Senior","VIII","Pre-Senior","IX","Pre-Senior","X","Senior","XI","Senior","XII","Senior",0)</f>
        <v>0</v>
      </c>
      <c r="J402" s="126"/>
      <c r="K402" s="126"/>
      <c r="L402" s="38"/>
      <c r="M402" s="3"/>
      <c r="N402" s="4">
        <f t="shared" si="12"/>
        <v>0</v>
      </c>
    </row>
    <row r="403" spans="2:14" ht="18" customHeight="1" x14ac:dyDescent="0.3">
      <c r="B403" s="16">
        <f t="shared" si="13"/>
        <v>398</v>
      </c>
      <c r="C403" s="45"/>
      <c r="D403" s="2"/>
      <c r="E403" s="3"/>
      <c r="F403" s="3"/>
      <c r="G403" s="3"/>
      <c r="H403" s="3"/>
      <c r="I403" s="39" cm="1">
        <f t="array" ref="I403">_xlfn.SWITCH(E403,"IV","Junior","V","Junior", "VI","Junior","VII","Pre-Senior","VIII","Pre-Senior","IX","Pre-Senior","X","Senior","XI","Senior","XII","Senior",0)</f>
        <v>0</v>
      </c>
      <c r="J403" s="126"/>
      <c r="K403" s="126"/>
      <c r="L403" s="38"/>
      <c r="M403" s="3"/>
      <c r="N403" s="4">
        <f t="shared" si="12"/>
        <v>0</v>
      </c>
    </row>
    <row r="404" spans="2:14" ht="18" customHeight="1" x14ac:dyDescent="0.3">
      <c r="B404" s="16">
        <f t="shared" si="13"/>
        <v>399</v>
      </c>
      <c r="C404" s="45"/>
      <c r="D404" s="2"/>
      <c r="E404" s="3"/>
      <c r="F404" s="3"/>
      <c r="G404" s="3"/>
      <c r="H404" s="3"/>
      <c r="I404" s="39" cm="1">
        <f t="array" ref="I404">_xlfn.SWITCH(E404,"IV","Junior","V","Junior", "VI","Junior","VII","Pre-Senior","VIII","Pre-Senior","IX","Pre-Senior","X","Senior","XI","Senior","XII","Senior",0)</f>
        <v>0</v>
      </c>
      <c r="J404" s="126"/>
      <c r="K404" s="126"/>
      <c r="L404" s="38"/>
      <c r="M404" s="3"/>
      <c r="N404" s="4">
        <f t="shared" si="12"/>
        <v>0</v>
      </c>
    </row>
    <row r="405" spans="2:14" ht="18" customHeight="1" x14ac:dyDescent="0.3">
      <c r="B405" s="16">
        <f t="shared" si="13"/>
        <v>400</v>
      </c>
      <c r="C405" s="45"/>
      <c r="D405" s="2"/>
      <c r="E405" s="3"/>
      <c r="F405" s="3"/>
      <c r="G405" s="3"/>
      <c r="H405" s="3"/>
      <c r="I405" s="39" cm="1">
        <f t="array" ref="I405">_xlfn.SWITCH(E405,"IV","Junior","V","Junior", "VI","Junior","VII","Pre-Senior","VIII","Pre-Senior","IX","Pre-Senior","X","Senior","XI","Senior","XII","Senior",0)</f>
        <v>0</v>
      </c>
      <c r="J405" s="126"/>
      <c r="K405" s="126"/>
      <c r="L405" s="38"/>
      <c r="M405" s="3"/>
      <c r="N405" s="4">
        <f t="shared" si="12"/>
        <v>0</v>
      </c>
    </row>
    <row r="406" spans="2:14" ht="18" customHeight="1" x14ac:dyDescent="0.3">
      <c r="B406" s="16">
        <f t="shared" si="13"/>
        <v>401</v>
      </c>
      <c r="C406" s="45"/>
      <c r="D406" s="2"/>
      <c r="E406" s="3"/>
      <c r="F406" s="3"/>
      <c r="G406" s="3"/>
      <c r="H406" s="3"/>
      <c r="I406" s="39" cm="1">
        <f t="array" ref="I406">_xlfn.SWITCH(E406,"IV","Junior","V","Junior", "VI","Junior","VII","Pre-Senior","VIII","Pre-Senior","IX","Pre-Senior","X","Senior","XI","Senior","XII","Senior",0)</f>
        <v>0</v>
      </c>
      <c r="J406" s="126"/>
      <c r="K406" s="126"/>
      <c r="L406" s="38"/>
      <c r="M406" s="3"/>
      <c r="N406" s="4">
        <f t="shared" si="12"/>
        <v>0</v>
      </c>
    </row>
    <row r="407" spans="2:14" ht="18" customHeight="1" x14ac:dyDescent="0.3">
      <c r="B407" s="16">
        <f t="shared" si="13"/>
        <v>402</v>
      </c>
      <c r="C407" s="45"/>
      <c r="D407" s="2"/>
      <c r="E407" s="3"/>
      <c r="F407" s="3"/>
      <c r="G407" s="3"/>
      <c r="H407" s="3"/>
      <c r="I407" s="39" cm="1">
        <f t="array" ref="I407">_xlfn.SWITCH(E407,"IV","Junior","V","Junior", "VI","Junior","VII","Pre-Senior","VIII","Pre-Senior","IX","Pre-Senior","X","Senior","XI","Senior","XII","Senior",0)</f>
        <v>0</v>
      </c>
      <c r="J407" s="126"/>
      <c r="K407" s="126"/>
      <c r="L407" s="38"/>
      <c r="M407" s="3"/>
      <c r="N407" s="4">
        <f t="shared" si="12"/>
        <v>0</v>
      </c>
    </row>
    <row r="408" spans="2:14" ht="18" customHeight="1" x14ac:dyDescent="0.3">
      <c r="B408" s="16">
        <f t="shared" si="13"/>
        <v>403</v>
      </c>
      <c r="C408" s="45"/>
      <c r="D408" s="2"/>
      <c r="E408" s="3"/>
      <c r="F408" s="3"/>
      <c r="G408" s="3"/>
      <c r="H408" s="3"/>
      <c r="I408" s="39" cm="1">
        <f t="array" ref="I408">_xlfn.SWITCH(E408,"IV","Junior","V","Junior", "VI","Junior","VII","Pre-Senior","VIII","Pre-Senior","IX","Pre-Senior","X","Senior","XI","Senior","XII","Senior",0)</f>
        <v>0</v>
      </c>
      <c r="J408" s="126"/>
      <c r="K408" s="126"/>
      <c r="L408" s="38"/>
      <c r="M408" s="3"/>
      <c r="N408" s="4">
        <f t="shared" si="12"/>
        <v>0</v>
      </c>
    </row>
    <row r="409" spans="2:14" ht="18" customHeight="1" x14ac:dyDescent="0.3">
      <c r="B409" s="16">
        <f t="shared" si="13"/>
        <v>404</v>
      </c>
      <c r="C409" s="45"/>
      <c r="D409" s="2"/>
      <c r="E409" s="3"/>
      <c r="F409" s="3"/>
      <c r="G409" s="3"/>
      <c r="H409" s="3"/>
      <c r="I409" s="39" cm="1">
        <f t="array" ref="I409">_xlfn.SWITCH(E409,"IV","Junior","V","Junior", "VI","Junior","VII","Pre-Senior","VIII","Pre-Senior","IX","Pre-Senior","X","Senior","XI","Senior","XII","Senior",0)</f>
        <v>0</v>
      </c>
      <c r="J409" s="126"/>
      <c r="K409" s="126"/>
      <c r="L409" s="38"/>
      <c r="M409" s="3"/>
      <c r="N409" s="4">
        <f t="shared" si="12"/>
        <v>0</v>
      </c>
    </row>
    <row r="410" spans="2:14" ht="18" customHeight="1" x14ac:dyDescent="0.3">
      <c r="B410" s="16">
        <f t="shared" si="13"/>
        <v>405</v>
      </c>
      <c r="C410" s="45"/>
      <c r="D410" s="2"/>
      <c r="E410" s="3"/>
      <c r="F410" s="3"/>
      <c r="G410" s="3"/>
      <c r="H410" s="3"/>
      <c r="I410" s="39" cm="1">
        <f t="array" ref="I410">_xlfn.SWITCH(E410,"IV","Junior","V","Junior", "VI","Junior","VII","Pre-Senior","VIII","Pre-Senior","IX","Pre-Senior","X","Senior","XI","Senior","XII","Senior",0)</f>
        <v>0</v>
      </c>
      <c r="J410" s="126"/>
      <c r="K410" s="126"/>
      <c r="L410" s="38"/>
      <c r="M410" s="3"/>
      <c r="N410" s="4">
        <f t="shared" si="12"/>
        <v>0</v>
      </c>
    </row>
    <row r="411" spans="2:14" ht="18" customHeight="1" x14ac:dyDescent="0.3">
      <c r="B411" s="16">
        <f t="shared" si="13"/>
        <v>406</v>
      </c>
      <c r="C411" s="45"/>
      <c r="D411" s="2"/>
      <c r="E411" s="3"/>
      <c r="F411" s="3"/>
      <c r="G411" s="3"/>
      <c r="H411" s="3"/>
      <c r="I411" s="39" cm="1">
        <f t="array" ref="I411">_xlfn.SWITCH(E411,"IV","Junior","V","Junior", "VI","Junior","VII","Pre-Senior","VIII","Pre-Senior","IX","Pre-Senior","X","Senior","XI","Senior","XII","Senior",0)</f>
        <v>0</v>
      </c>
      <c r="J411" s="126"/>
      <c r="K411" s="126"/>
      <c r="L411" s="38"/>
      <c r="M411" s="3"/>
      <c r="N411" s="4">
        <f t="shared" si="12"/>
        <v>0</v>
      </c>
    </row>
    <row r="412" spans="2:14" ht="18" customHeight="1" x14ac:dyDescent="0.3">
      <c r="B412" s="16">
        <f t="shared" si="13"/>
        <v>407</v>
      </c>
      <c r="C412" s="45"/>
      <c r="D412" s="2"/>
      <c r="E412" s="3"/>
      <c r="F412" s="3"/>
      <c r="G412" s="3"/>
      <c r="H412" s="3"/>
      <c r="I412" s="39" cm="1">
        <f t="array" ref="I412">_xlfn.SWITCH(E412,"IV","Junior","V","Junior", "VI","Junior","VII","Pre-Senior","VIII","Pre-Senior","IX","Pre-Senior","X","Senior","XI","Senior","XII","Senior",0)</f>
        <v>0</v>
      </c>
      <c r="J412" s="126"/>
      <c r="K412" s="126"/>
      <c r="L412" s="38"/>
      <c r="M412" s="3"/>
      <c r="N412" s="4">
        <f t="shared" si="12"/>
        <v>0</v>
      </c>
    </row>
    <row r="413" spans="2:14" ht="18" customHeight="1" x14ac:dyDescent="0.3">
      <c r="B413" s="16">
        <f t="shared" si="13"/>
        <v>408</v>
      </c>
      <c r="C413" s="45"/>
      <c r="D413" s="2"/>
      <c r="E413" s="3"/>
      <c r="F413" s="3"/>
      <c r="G413" s="3"/>
      <c r="H413" s="3"/>
      <c r="I413" s="39" cm="1">
        <f t="array" ref="I413">_xlfn.SWITCH(E413,"IV","Junior","V","Junior", "VI","Junior","VII","Pre-Senior","VIII","Pre-Senior","IX","Pre-Senior","X","Senior","XI","Senior","XII","Senior",0)</f>
        <v>0</v>
      </c>
      <c r="J413" s="126"/>
      <c r="K413" s="126"/>
      <c r="L413" s="38"/>
      <c r="M413" s="3"/>
      <c r="N413" s="4">
        <f t="shared" si="12"/>
        <v>0</v>
      </c>
    </row>
    <row r="414" spans="2:14" ht="18" customHeight="1" x14ac:dyDescent="0.3">
      <c r="B414" s="16">
        <f t="shared" si="13"/>
        <v>409</v>
      </c>
      <c r="C414" s="45"/>
      <c r="D414" s="2"/>
      <c r="E414" s="3"/>
      <c r="F414" s="3"/>
      <c r="G414" s="3"/>
      <c r="H414" s="3"/>
      <c r="I414" s="39" cm="1">
        <f t="array" ref="I414">_xlfn.SWITCH(E414,"IV","Junior","V","Junior", "VI","Junior","VII","Pre-Senior","VIII","Pre-Senior","IX","Pre-Senior","X","Senior","XI","Senior","XII","Senior",0)</f>
        <v>0</v>
      </c>
      <c r="J414" s="126"/>
      <c r="K414" s="126"/>
      <c r="L414" s="38"/>
      <c r="M414" s="3"/>
      <c r="N414" s="4">
        <f t="shared" si="12"/>
        <v>0</v>
      </c>
    </row>
    <row r="415" spans="2:14" ht="18" customHeight="1" x14ac:dyDescent="0.3">
      <c r="B415" s="16">
        <f t="shared" si="13"/>
        <v>410</v>
      </c>
      <c r="C415" s="45"/>
      <c r="D415" s="2"/>
      <c r="E415" s="3"/>
      <c r="F415" s="3"/>
      <c r="G415" s="3"/>
      <c r="H415" s="3"/>
      <c r="I415" s="39" cm="1">
        <f t="array" ref="I415">_xlfn.SWITCH(E415,"IV","Junior","V","Junior", "VI","Junior","VII","Pre-Senior","VIII","Pre-Senior","IX","Pre-Senior","X","Senior","XI","Senior","XII","Senior",0)</f>
        <v>0</v>
      </c>
      <c r="J415" s="126"/>
      <c r="K415" s="126"/>
      <c r="L415" s="38"/>
      <c r="M415" s="3"/>
      <c r="N415" s="4">
        <f t="shared" si="12"/>
        <v>0</v>
      </c>
    </row>
    <row r="416" spans="2:14" ht="18" customHeight="1" x14ac:dyDescent="0.3">
      <c r="B416" s="16">
        <f t="shared" si="13"/>
        <v>411</v>
      </c>
      <c r="C416" s="45"/>
      <c r="D416" s="2"/>
      <c r="E416" s="3"/>
      <c r="F416" s="3"/>
      <c r="G416" s="3"/>
      <c r="H416" s="3"/>
      <c r="I416" s="39" cm="1">
        <f t="array" ref="I416">_xlfn.SWITCH(E416,"IV","Junior","V","Junior", "VI","Junior","VII","Pre-Senior","VIII","Pre-Senior","IX","Pre-Senior","X","Senior","XI","Senior","XII","Senior",0)</f>
        <v>0</v>
      </c>
      <c r="J416" s="126"/>
      <c r="K416" s="126"/>
      <c r="L416" s="38"/>
      <c r="M416" s="3"/>
      <c r="N416" s="4">
        <f t="shared" si="12"/>
        <v>0</v>
      </c>
    </row>
    <row r="417" spans="2:14" ht="18" customHeight="1" x14ac:dyDescent="0.3">
      <c r="B417" s="16">
        <f t="shared" si="13"/>
        <v>412</v>
      </c>
      <c r="C417" s="45"/>
      <c r="D417" s="2"/>
      <c r="E417" s="3"/>
      <c r="F417" s="3"/>
      <c r="G417" s="3"/>
      <c r="H417" s="3"/>
      <c r="I417" s="39" cm="1">
        <f t="array" ref="I417">_xlfn.SWITCH(E417,"IV","Junior","V","Junior", "VI","Junior","VII","Pre-Senior","VIII","Pre-Senior","IX","Pre-Senior","X","Senior","XI","Senior","XII","Senior",0)</f>
        <v>0</v>
      </c>
      <c r="J417" s="126"/>
      <c r="K417" s="126"/>
      <c r="L417" s="38"/>
      <c r="M417" s="3"/>
      <c r="N417" s="4">
        <f t="shared" si="12"/>
        <v>0</v>
      </c>
    </row>
    <row r="418" spans="2:14" ht="18" customHeight="1" x14ac:dyDescent="0.3">
      <c r="B418" s="16">
        <f t="shared" si="13"/>
        <v>413</v>
      </c>
      <c r="C418" s="45"/>
      <c r="D418" s="2"/>
      <c r="E418" s="3"/>
      <c r="F418" s="3"/>
      <c r="G418" s="3"/>
      <c r="H418" s="3"/>
      <c r="I418" s="39" cm="1">
        <f t="array" ref="I418">_xlfn.SWITCH(E418,"IV","Junior","V","Junior", "VI","Junior","VII","Pre-Senior","VIII","Pre-Senior","IX","Pre-Senior","X","Senior","XI","Senior","XII","Senior",0)</f>
        <v>0</v>
      </c>
      <c r="J418" s="126"/>
      <c r="K418" s="126"/>
      <c r="L418" s="38"/>
      <c r="M418" s="3"/>
      <c r="N418" s="4">
        <f t="shared" si="12"/>
        <v>0</v>
      </c>
    </row>
    <row r="419" spans="2:14" ht="18" customHeight="1" x14ac:dyDescent="0.3">
      <c r="B419" s="16">
        <f t="shared" si="13"/>
        <v>414</v>
      </c>
      <c r="C419" s="45"/>
      <c r="D419" s="2"/>
      <c r="E419" s="3"/>
      <c r="F419" s="3"/>
      <c r="G419" s="3"/>
      <c r="H419" s="3"/>
      <c r="I419" s="39" cm="1">
        <f t="array" ref="I419">_xlfn.SWITCH(E419,"IV","Junior","V","Junior", "VI","Junior","VII","Pre-Senior","VIII","Pre-Senior","IX","Pre-Senior","X","Senior","XI","Senior","XII","Senior",0)</f>
        <v>0</v>
      </c>
      <c r="J419" s="126"/>
      <c r="K419" s="126"/>
      <c r="L419" s="38"/>
      <c r="M419" s="3"/>
      <c r="N419" s="4">
        <f t="shared" si="12"/>
        <v>0</v>
      </c>
    </row>
    <row r="420" spans="2:14" ht="18" customHeight="1" x14ac:dyDescent="0.3">
      <c r="B420" s="16">
        <f t="shared" si="13"/>
        <v>415</v>
      </c>
      <c r="C420" s="45"/>
      <c r="D420" s="2"/>
      <c r="E420" s="3"/>
      <c r="F420" s="3"/>
      <c r="G420" s="3"/>
      <c r="H420" s="3"/>
      <c r="I420" s="39" cm="1">
        <f t="array" ref="I420">_xlfn.SWITCH(E420,"IV","Junior","V","Junior", "VI","Junior","VII","Pre-Senior","VIII","Pre-Senior","IX","Pre-Senior","X","Senior","XI","Senior","XII","Senior",0)</f>
        <v>0</v>
      </c>
      <c r="J420" s="126"/>
      <c r="K420" s="126"/>
      <c r="L420" s="38"/>
      <c r="M420" s="3"/>
      <c r="N420" s="4">
        <f t="shared" si="12"/>
        <v>0</v>
      </c>
    </row>
    <row r="421" spans="2:14" ht="18" customHeight="1" x14ac:dyDescent="0.3">
      <c r="B421" s="16">
        <f t="shared" si="13"/>
        <v>416</v>
      </c>
      <c r="C421" s="45"/>
      <c r="D421" s="2"/>
      <c r="E421" s="3"/>
      <c r="F421" s="3"/>
      <c r="G421" s="3"/>
      <c r="H421" s="3"/>
      <c r="I421" s="39" cm="1">
        <f t="array" ref="I421">_xlfn.SWITCH(E421,"IV","Junior","V","Junior", "VI","Junior","VII","Pre-Senior","VIII","Pre-Senior","IX","Pre-Senior","X","Senior","XI","Senior","XII","Senior",0)</f>
        <v>0</v>
      </c>
      <c r="J421" s="126"/>
      <c r="K421" s="126"/>
      <c r="L421" s="38"/>
      <c r="M421" s="3"/>
      <c r="N421" s="4">
        <f t="shared" si="12"/>
        <v>0</v>
      </c>
    </row>
    <row r="422" spans="2:14" ht="18" customHeight="1" x14ac:dyDescent="0.3">
      <c r="B422" s="16">
        <f t="shared" si="13"/>
        <v>417</v>
      </c>
      <c r="C422" s="45"/>
      <c r="D422" s="2"/>
      <c r="E422" s="3"/>
      <c r="F422" s="3"/>
      <c r="G422" s="3"/>
      <c r="H422" s="3"/>
      <c r="I422" s="39" cm="1">
        <f t="array" ref="I422">_xlfn.SWITCH(E422,"IV","Junior","V","Junior", "VI","Junior","VII","Pre-Senior","VIII","Pre-Senior","IX","Pre-Senior","X","Senior","XI","Senior","XII","Senior",0)</f>
        <v>0</v>
      </c>
      <c r="J422" s="126"/>
      <c r="K422" s="126"/>
      <c r="L422" s="38"/>
      <c r="M422" s="3"/>
      <c r="N422" s="4">
        <f t="shared" si="12"/>
        <v>0</v>
      </c>
    </row>
    <row r="423" spans="2:14" ht="18" customHeight="1" x14ac:dyDescent="0.3">
      <c r="B423" s="16">
        <f t="shared" si="13"/>
        <v>418</v>
      </c>
      <c r="C423" s="45"/>
      <c r="D423" s="2"/>
      <c r="E423" s="3"/>
      <c r="F423" s="3"/>
      <c r="G423" s="3"/>
      <c r="H423" s="3"/>
      <c r="I423" s="39" cm="1">
        <f t="array" ref="I423">_xlfn.SWITCH(E423,"IV","Junior","V","Junior", "VI","Junior","VII","Pre-Senior","VIII","Pre-Senior","IX","Pre-Senior","X","Senior","XI","Senior","XII","Senior",0)</f>
        <v>0</v>
      </c>
      <c r="J423" s="126"/>
      <c r="K423" s="126"/>
      <c r="L423" s="38"/>
      <c r="M423" s="3"/>
      <c r="N423" s="4">
        <f t="shared" si="12"/>
        <v>0</v>
      </c>
    </row>
    <row r="424" spans="2:14" ht="18" customHeight="1" x14ac:dyDescent="0.3">
      <c r="B424" s="16">
        <f t="shared" si="13"/>
        <v>419</v>
      </c>
      <c r="C424" s="45"/>
      <c r="D424" s="2"/>
      <c r="E424" s="3"/>
      <c r="F424" s="3"/>
      <c r="G424" s="3"/>
      <c r="H424" s="3"/>
      <c r="I424" s="39" cm="1">
        <f t="array" ref="I424">_xlfn.SWITCH(E424,"IV","Junior","V","Junior", "VI","Junior","VII","Pre-Senior","VIII","Pre-Senior","IX","Pre-Senior","X","Senior","XI","Senior","XII","Senior",0)</f>
        <v>0</v>
      </c>
      <c r="J424" s="126"/>
      <c r="K424" s="126"/>
      <c r="L424" s="38"/>
      <c r="M424" s="3"/>
      <c r="N424" s="4">
        <f t="shared" si="12"/>
        <v>0</v>
      </c>
    </row>
    <row r="425" spans="2:14" ht="18" customHeight="1" x14ac:dyDescent="0.3">
      <c r="B425" s="16">
        <f t="shared" si="13"/>
        <v>420</v>
      </c>
      <c r="C425" s="45"/>
      <c r="D425" s="2"/>
      <c r="E425" s="3"/>
      <c r="F425" s="3"/>
      <c r="G425" s="3"/>
      <c r="H425" s="3"/>
      <c r="I425" s="39" cm="1">
        <f t="array" ref="I425">_xlfn.SWITCH(E425,"IV","Junior","V","Junior", "VI","Junior","VII","Pre-Senior","VIII","Pre-Senior","IX","Pre-Senior","X","Senior","XI","Senior","XII","Senior",0)</f>
        <v>0</v>
      </c>
      <c r="J425" s="126"/>
      <c r="K425" s="126"/>
      <c r="L425" s="38"/>
      <c r="M425" s="3"/>
      <c r="N425" s="4">
        <f t="shared" si="12"/>
        <v>0</v>
      </c>
    </row>
    <row r="426" spans="2:14" ht="18" customHeight="1" x14ac:dyDescent="0.3">
      <c r="B426" s="16">
        <f t="shared" si="13"/>
        <v>421</v>
      </c>
      <c r="C426" s="45"/>
      <c r="D426" s="2"/>
      <c r="E426" s="3"/>
      <c r="F426" s="3"/>
      <c r="G426" s="3"/>
      <c r="H426" s="3"/>
      <c r="I426" s="39" cm="1">
        <f t="array" ref="I426">_xlfn.SWITCH(E426,"IV","Junior","V","Junior", "VI","Junior","VII","Pre-Senior","VIII","Pre-Senior","IX","Pre-Senior","X","Senior","XI","Senior","XII","Senior",0)</f>
        <v>0</v>
      </c>
      <c r="J426" s="126"/>
      <c r="K426" s="126"/>
      <c r="L426" s="38"/>
      <c r="M426" s="3"/>
      <c r="N426" s="4">
        <f t="shared" si="12"/>
        <v>0</v>
      </c>
    </row>
    <row r="427" spans="2:14" ht="18" customHeight="1" x14ac:dyDescent="0.3">
      <c r="B427" s="16">
        <f t="shared" si="13"/>
        <v>422</v>
      </c>
      <c r="C427" s="45"/>
      <c r="D427" s="2"/>
      <c r="E427" s="3"/>
      <c r="F427" s="3"/>
      <c r="G427" s="3"/>
      <c r="H427" s="3"/>
      <c r="I427" s="39" cm="1">
        <f t="array" ref="I427">_xlfn.SWITCH(E427,"IV","Junior","V","Junior", "VI","Junior","VII","Pre-Senior","VIII","Pre-Senior","IX","Pre-Senior","X","Senior","XI","Senior","XII","Senior",0)</f>
        <v>0</v>
      </c>
      <c r="J427" s="126"/>
      <c r="K427" s="126"/>
      <c r="L427" s="38"/>
      <c r="M427" s="3"/>
      <c r="N427" s="4">
        <f t="shared" si="12"/>
        <v>0</v>
      </c>
    </row>
    <row r="428" spans="2:14" ht="18" customHeight="1" x14ac:dyDescent="0.3">
      <c r="B428" s="16">
        <f t="shared" si="13"/>
        <v>423</v>
      </c>
      <c r="C428" s="45"/>
      <c r="D428" s="2"/>
      <c r="E428" s="3"/>
      <c r="F428" s="3"/>
      <c r="G428" s="3"/>
      <c r="H428" s="3"/>
      <c r="I428" s="39" cm="1">
        <f t="array" ref="I428">_xlfn.SWITCH(E428,"IV","Junior","V","Junior", "VI","Junior","VII","Pre-Senior","VIII","Pre-Senior","IX","Pre-Senior","X","Senior","XI","Senior","XII","Senior",0)</f>
        <v>0</v>
      </c>
      <c r="J428" s="126"/>
      <c r="K428" s="126"/>
      <c r="L428" s="38"/>
      <c r="M428" s="3"/>
      <c r="N428" s="4">
        <f t="shared" si="12"/>
        <v>0</v>
      </c>
    </row>
    <row r="429" spans="2:14" ht="18" customHeight="1" x14ac:dyDescent="0.3">
      <c r="B429" s="16">
        <f t="shared" si="13"/>
        <v>424</v>
      </c>
      <c r="C429" s="45"/>
      <c r="D429" s="2"/>
      <c r="E429" s="3"/>
      <c r="F429" s="3"/>
      <c r="G429" s="3"/>
      <c r="H429" s="3"/>
      <c r="I429" s="39" cm="1">
        <f t="array" ref="I429">_xlfn.SWITCH(E429,"IV","Junior","V","Junior", "VI","Junior","VII","Pre-Senior","VIII","Pre-Senior","IX","Pre-Senior","X","Senior","XI","Senior","XII","Senior",0)</f>
        <v>0</v>
      </c>
      <c r="J429" s="126"/>
      <c r="K429" s="126"/>
      <c r="L429" s="38"/>
      <c r="M429" s="3"/>
      <c r="N429" s="4">
        <f t="shared" si="12"/>
        <v>0</v>
      </c>
    </row>
    <row r="430" spans="2:14" ht="18" customHeight="1" x14ac:dyDescent="0.3">
      <c r="B430" s="16">
        <f t="shared" si="13"/>
        <v>425</v>
      </c>
      <c r="C430" s="45"/>
      <c r="D430" s="2"/>
      <c r="E430" s="3"/>
      <c r="F430" s="3"/>
      <c r="G430" s="3"/>
      <c r="H430" s="3"/>
      <c r="I430" s="39" cm="1">
        <f t="array" ref="I430">_xlfn.SWITCH(E430,"IV","Junior","V","Junior", "VI","Junior","VII","Pre-Senior","VIII","Pre-Senior","IX","Pre-Senior","X","Senior","XI","Senior","XII","Senior",0)</f>
        <v>0</v>
      </c>
      <c r="J430" s="126"/>
      <c r="K430" s="126"/>
      <c r="L430" s="38"/>
      <c r="M430" s="3"/>
      <c r="N430" s="4">
        <f t="shared" si="12"/>
        <v>0</v>
      </c>
    </row>
    <row r="431" spans="2:14" ht="18" customHeight="1" x14ac:dyDescent="0.3">
      <c r="B431" s="16">
        <f t="shared" si="13"/>
        <v>426</v>
      </c>
      <c r="C431" s="45"/>
      <c r="D431" s="2"/>
      <c r="E431" s="3"/>
      <c r="F431" s="3"/>
      <c r="G431" s="3"/>
      <c r="H431" s="3"/>
      <c r="I431" s="39" cm="1">
        <f t="array" ref="I431">_xlfn.SWITCH(E431,"IV","Junior","V","Junior", "VI","Junior","VII","Pre-Senior","VIII","Pre-Senior","IX","Pre-Senior","X","Senior","XI","Senior","XII","Senior",0)</f>
        <v>0</v>
      </c>
      <c r="J431" s="126"/>
      <c r="K431" s="126"/>
      <c r="L431" s="38"/>
      <c r="M431" s="3"/>
      <c r="N431" s="4">
        <f t="shared" si="12"/>
        <v>0</v>
      </c>
    </row>
    <row r="432" spans="2:14" ht="18" customHeight="1" x14ac:dyDescent="0.3">
      <c r="B432" s="16">
        <f t="shared" si="13"/>
        <v>427</v>
      </c>
      <c r="C432" s="45"/>
      <c r="D432" s="2"/>
      <c r="E432" s="3"/>
      <c r="F432" s="3"/>
      <c r="G432" s="3"/>
      <c r="H432" s="3"/>
      <c r="I432" s="39" cm="1">
        <f t="array" ref="I432">_xlfn.SWITCH(E432,"IV","Junior","V","Junior", "VI","Junior","VII","Pre-Senior","VIII","Pre-Senior","IX","Pre-Senior","X","Senior","XI","Senior","XII","Senior",0)</f>
        <v>0</v>
      </c>
      <c r="J432" s="126"/>
      <c r="K432" s="126"/>
      <c r="L432" s="38"/>
      <c r="M432" s="3"/>
      <c r="N432" s="4">
        <f t="shared" si="12"/>
        <v>0</v>
      </c>
    </row>
    <row r="433" spans="2:14" ht="18" customHeight="1" x14ac:dyDescent="0.3">
      <c r="B433" s="16">
        <f t="shared" si="13"/>
        <v>428</v>
      </c>
      <c r="C433" s="45"/>
      <c r="D433" s="2"/>
      <c r="E433" s="3"/>
      <c r="F433" s="3"/>
      <c r="G433" s="3"/>
      <c r="H433" s="3"/>
      <c r="I433" s="39" cm="1">
        <f t="array" ref="I433">_xlfn.SWITCH(E433,"IV","Junior","V","Junior", "VI","Junior","VII","Pre-Senior","VIII","Pre-Senior","IX","Pre-Senior","X","Senior","XI","Senior","XII","Senior",0)</f>
        <v>0</v>
      </c>
      <c r="J433" s="126"/>
      <c r="K433" s="126"/>
      <c r="L433" s="38"/>
      <c r="M433" s="3"/>
      <c r="N433" s="4">
        <f t="shared" si="12"/>
        <v>0</v>
      </c>
    </row>
    <row r="434" spans="2:14" ht="18" customHeight="1" x14ac:dyDescent="0.3">
      <c r="B434" s="16">
        <f t="shared" si="13"/>
        <v>429</v>
      </c>
      <c r="C434" s="45"/>
      <c r="D434" s="2"/>
      <c r="E434" s="3"/>
      <c r="F434" s="3"/>
      <c r="G434" s="3"/>
      <c r="H434" s="3"/>
      <c r="I434" s="39" cm="1">
        <f t="array" ref="I434">_xlfn.SWITCH(E434,"IV","Junior","V","Junior", "VI","Junior","VII","Pre-Senior","VIII","Pre-Senior","IX","Pre-Senior","X","Senior","XI","Senior","XII","Senior",0)</f>
        <v>0</v>
      </c>
      <c r="J434" s="126"/>
      <c r="K434" s="126"/>
      <c r="L434" s="38"/>
      <c r="M434" s="3"/>
      <c r="N434" s="4">
        <f t="shared" si="12"/>
        <v>0</v>
      </c>
    </row>
    <row r="435" spans="2:14" ht="18" customHeight="1" x14ac:dyDescent="0.3">
      <c r="B435" s="16">
        <f t="shared" si="13"/>
        <v>430</v>
      </c>
      <c r="C435" s="45"/>
      <c r="D435" s="2"/>
      <c r="E435" s="3"/>
      <c r="F435" s="3"/>
      <c r="G435" s="3"/>
      <c r="H435" s="3"/>
      <c r="I435" s="39" cm="1">
        <f t="array" ref="I435">_xlfn.SWITCH(E435,"IV","Junior","V","Junior", "VI","Junior","VII","Pre-Senior","VIII","Pre-Senior","IX","Pre-Senior","X","Senior","XI","Senior","XII","Senior",0)</f>
        <v>0</v>
      </c>
      <c r="J435" s="126"/>
      <c r="K435" s="126"/>
      <c r="L435" s="38"/>
      <c r="M435" s="3"/>
      <c r="N435" s="4">
        <f t="shared" si="12"/>
        <v>0</v>
      </c>
    </row>
    <row r="436" spans="2:14" ht="18" customHeight="1" x14ac:dyDescent="0.3">
      <c r="B436" s="16">
        <f t="shared" si="13"/>
        <v>431</v>
      </c>
      <c r="C436" s="45"/>
      <c r="D436" s="2"/>
      <c r="E436" s="3"/>
      <c r="F436" s="3"/>
      <c r="G436" s="3"/>
      <c r="H436" s="3"/>
      <c r="I436" s="39" cm="1">
        <f t="array" ref="I436">_xlfn.SWITCH(E436,"IV","Junior","V","Junior", "VI","Junior","VII","Pre-Senior","VIII","Pre-Senior","IX","Pre-Senior","X","Senior","XI","Senior","XII","Senior",0)</f>
        <v>0</v>
      </c>
      <c r="J436" s="126"/>
      <c r="K436" s="126"/>
      <c r="L436" s="38"/>
      <c r="M436" s="3"/>
      <c r="N436" s="4">
        <f t="shared" si="12"/>
        <v>0</v>
      </c>
    </row>
    <row r="437" spans="2:14" ht="18" customHeight="1" x14ac:dyDescent="0.3">
      <c r="B437" s="16">
        <f t="shared" si="13"/>
        <v>432</v>
      </c>
      <c r="C437" s="45"/>
      <c r="D437" s="2"/>
      <c r="E437" s="3"/>
      <c r="F437" s="3"/>
      <c r="G437" s="3"/>
      <c r="H437" s="3"/>
      <c r="I437" s="39" cm="1">
        <f t="array" ref="I437">_xlfn.SWITCH(E437,"IV","Junior","V","Junior", "VI","Junior","VII","Pre-Senior","VIII","Pre-Senior","IX","Pre-Senior","X","Senior","XI","Senior","XII","Senior",0)</f>
        <v>0</v>
      </c>
      <c r="J437" s="126"/>
      <c r="K437" s="126"/>
      <c r="L437" s="38"/>
      <c r="M437" s="3"/>
      <c r="N437" s="4">
        <f t="shared" si="12"/>
        <v>0</v>
      </c>
    </row>
    <row r="438" spans="2:14" ht="18" customHeight="1" x14ac:dyDescent="0.3">
      <c r="B438" s="16">
        <f t="shared" si="13"/>
        <v>433</v>
      </c>
      <c r="C438" s="45"/>
      <c r="D438" s="2"/>
      <c r="E438" s="3"/>
      <c r="F438" s="3"/>
      <c r="G438" s="3"/>
      <c r="H438" s="3"/>
      <c r="I438" s="39" cm="1">
        <f t="array" ref="I438">_xlfn.SWITCH(E438,"IV","Junior","V","Junior", "VI","Junior","VII","Pre-Senior","VIII","Pre-Senior","IX","Pre-Senior","X","Senior","XI","Senior","XII","Senior",0)</f>
        <v>0</v>
      </c>
      <c r="J438" s="126"/>
      <c r="K438" s="126"/>
      <c r="L438" s="38"/>
      <c r="M438" s="3"/>
      <c r="N438" s="4">
        <f t="shared" si="12"/>
        <v>0</v>
      </c>
    </row>
    <row r="439" spans="2:14" ht="18" customHeight="1" x14ac:dyDescent="0.3">
      <c r="B439" s="16">
        <f t="shared" si="13"/>
        <v>434</v>
      </c>
      <c r="C439" s="45"/>
      <c r="D439" s="2"/>
      <c r="E439" s="3"/>
      <c r="F439" s="3"/>
      <c r="G439" s="3"/>
      <c r="H439" s="3"/>
      <c r="I439" s="39" cm="1">
        <f t="array" ref="I439">_xlfn.SWITCH(E439,"IV","Junior","V","Junior", "VI","Junior","VII","Pre-Senior","VIII","Pre-Senior","IX","Pre-Senior","X","Senior","XI","Senior","XII","Senior",0)</f>
        <v>0</v>
      </c>
      <c r="J439" s="126"/>
      <c r="K439" s="126"/>
      <c r="L439" s="38"/>
      <c r="M439" s="3"/>
      <c r="N439" s="4">
        <f t="shared" si="12"/>
        <v>0</v>
      </c>
    </row>
    <row r="440" spans="2:14" ht="18" customHeight="1" x14ac:dyDescent="0.3">
      <c r="B440" s="16">
        <f t="shared" si="13"/>
        <v>435</v>
      </c>
      <c r="C440" s="45"/>
      <c r="D440" s="2"/>
      <c r="E440" s="3"/>
      <c r="F440" s="3"/>
      <c r="G440" s="3"/>
      <c r="H440" s="3"/>
      <c r="I440" s="39" cm="1">
        <f t="array" ref="I440">_xlfn.SWITCH(E440,"IV","Junior","V","Junior", "VI","Junior","VII","Pre-Senior","VIII","Pre-Senior","IX","Pre-Senior","X","Senior","XI","Senior","XII","Senior",0)</f>
        <v>0</v>
      </c>
      <c r="J440" s="126"/>
      <c r="K440" s="126"/>
      <c r="L440" s="38"/>
      <c r="M440" s="3"/>
      <c r="N440" s="4">
        <f t="shared" si="12"/>
        <v>0</v>
      </c>
    </row>
    <row r="441" spans="2:14" ht="18" customHeight="1" x14ac:dyDescent="0.3">
      <c r="B441" s="16">
        <f t="shared" si="13"/>
        <v>436</v>
      </c>
      <c r="C441" s="45"/>
      <c r="D441" s="2"/>
      <c r="E441" s="3"/>
      <c r="F441" s="3"/>
      <c r="G441" s="3"/>
      <c r="H441" s="3"/>
      <c r="I441" s="39" cm="1">
        <f t="array" ref="I441">_xlfn.SWITCH(E441,"IV","Junior","V","Junior", "VI","Junior","VII","Pre-Senior","VIII","Pre-Senior","IX","Pre-Senior","X","Senior","XI","Senior","XII","Senior",0)</f>
        <v>0</v>
      </c>
      <c r="J441" s="126"/>
      <c r="K441" s="126"/>
      <c r="L441" s="38"/>
      <c r="M441" s="3"/>
      <c r="N441" s="4">
        <f t="shared" si="12"/>
        <v>0</v>
      </c>
    </row>
    <row r="442" spans="2:14" ht="18" customHeight="1" x14ac:dyDescent="0.3">
      <c r="B442" s="16">
        <f t="shared" si="13"/>
        <v>437</v>
      </c>
      <c r="C442" s="45"/>
      <c r="D442" s="2"/>
      <c r="E442" s="3"/>
      <c r="F442" s="3"/>
      <c r="G442" s="3"/>
      <c r="H442" s="3"/>
      <c r="I442" s="39" cm="1">
        <f t="array" ref="I442">_xlfn.SWITCH(E442,"IV","Junior","V","Junior", "VI","Junior","VII","Pre-Senior","VIII","Pre-Senior","IX","Pre-Senior","X","Senior","XI","Senior","XII","Senior",0)</f>
        <v>0</v>
      </c>
      <c r="J442" s="126"/>
      <c r="K442" s="126"/>
      <c r="L442" s="38"/>
      <c r="M442" s="3"/>
      <c r="N442" s="4">
        <f t="shared" si="12"/>
        <v>0</v>
      </c>
    </row>
    <row r="443" spans="2:14" ht="18" customHeight="1" x14ac:dyDescent="0.3">
      <c r="B443" s="16">
        <f t="shared" si="13"/>
        <v>438</v>
      </c>
      <c r="C443" s="45"/>
      <c r="D443" s="2"/>
      <c r="E443" s="3"/>
      <c r="F443" s="3"/>
      <c r="G443" s="3"/>
      <c r="H443" s="3"/>
      <c r="I443" s="39" cm="1">
        <f t="array" ref="I443">_xlfn.SWITCH(E443,"IV","Junior","V","Junior", "VI","Junior","VII","Pre-Senior","VIII","Pre-Senior","IX","Pre-Senior","X","Senior","XI","Senior","XII","Senior",0)</f>
        <v>0</v>
      </c>
      <c r="J443" s="126"/>
      <c r="K443" s="126"/>
      <c r="L443" s="38"/>
      <c r="M443" s="3"/>
      <c r="N443" s="4">
        <f t="shared" si="12"/>
        <v>0</v>
      </c>
    </row>
    <row r="444" spans="2:14" ht="18" customHeight="1" x14ac:dyDescent="0.3">
      <c r="B444" s="16">
        <f t="shared" si="13"/>
        <v>439</v>
      </c>
      <c r="C444" s="45"/>
      <c r="D444" s="2"/>
      <c r="E444" s="3"/>
      <c r="F444" s="3"/>
      <c r="G444" s="3"/>
      <c r="H444" s="3"/>
      <c r="I444" s="39" cm="1">
        <f t="array" ref="I444">_xlfn.SWITCH(E444,"IV","Junior","V","Junior", "VI","Junior","VII","Pre-Senior","VIII","Pre-Senior","IX","Pre-Senior","X","Senior","XI","Senior","XII","Senior",0)</f>
        <v>0</v>
      </c>
      <c r="J444" s="126"/>
      <c r="K444" s="126"/>
      <c r="L444" s="38"/>
      <c r="M444" s="3"/>
      <c r="N444" s="4">
        <f t="shared" si="12"/>
        <v>0</v>
      </c>
    </row>
    <row r="445" spans="2:14" ht="18" customHeight="1" x14ac:dyDescent="0.3">
      <c r="B445" s="16">
        <f t="shared" si="13"/>
        <v>440</v>
      </c>
      <c r="C445" s="45"/>
      <c r="D445" s="2"/>
      <c r="E445" s="3"/>
      <c r="F445" s="3"/>
      <c r="G445" s="3"/>
      <c r="H445" s="3"/>
      <c r="I445" s="39" cm="1">
        <f t="array" ref="I445">_xlfn.SWITCH(E445,"IV","Junior","V","Junior", "VI","Junior","VII","Pre-Senior","VIII","Pre-Senior","IX","Pre-Senior","X","Senior","XI","Senior","XII","Senior",0)</f>
        <v>0</v>
      </c>
      <c r="J445" s="126"/>
      <c r="K445" s="126"/>
      <c r="L445" s="38"/>
      <c r="M445" s="3"/>
      <c r="N445" s="4">
        <f t="shared" si="12"/>
        <v>0</v>
      </c>
    </row>
    <row r="446" spans="2:14" ht="18" customHeight="1" x14ac:dyDescent="0.3">
      <c r="B446" s="16">
        <f t="shared" si="13"/>
        <v>441</v>
      </c>
      <c r="C446" s="45"/>
      <c r="D446" s="2"/>
      <c r="E446" s="3"/>
      <c r="F446" s="3"/>
      <c r="G446" s="3"/>
      <c r="H446" s="3"/>
      <c r="I446" s="39" cm="1">
        <f t="array" ref="I446">_xlfn.SWITCH(E446,"IV","Junior","V","Junior", "VI","Junior","VII","Pre-Senior","VIII","Pre-Senior","IX","Pre-Senior","X","Senior","XI","Senior","XII","Senior",0)</f>
        <v>0</v>
      </c>
      <c r="J446" s="126"/>
      <c r="K446" s="126"/>
      <c r="L446" s="38"/>
      <c r="M446" s="3"/>
      <c r="N446" s="4">
        <f t="shared" si="12"/>
        <v>0</v>
      </c>
    </row>
    <row r="447" spans="2:14" ht="18" customHeight="1" x14ac:dyDescent="0.3">
      <c r="B447" s="16">
        <f t="shared" si="13"/>
        <v>442</v>
      </c>
      <c r="C447" s="45"/>
      <c r="D447" s="2"/>
      <c r="E447" s="3"/>
      <c r="F447" s="3"/>
      <c r="G447" s="3"/>
      <c r="H447" s="3"/>
      <c r="I447" s="39" cm="1">
        <f t="array" ref="I447">_xlfn.SWITCH(E447,"IV","Junior","V","Junior", "VI","Junior","VII","Pre-Senior","VIII","Pre-Senior","IX","Pre-Senior","X","Senior","XI","Senior","XII","Senior",0)</f>
        <v>0</v>
      </c>
      <c r="J447" s="126"/>
      <c r="K447" s="126"/>
      <c r="L447" s="38"/>
      <c r="M447" s="3"/>
      <c r="N447" s="4">
        <f t="shared" si="12"/>
        <v>0</v>
      </c>
    </row>
    <row r="448" spans="2:14" ht="18" customHeight="1" x14ac:dyDescent="0.3">
      <c r="B448" s="16">
        <f t="shared" si="13"/>
        <v>443</v>
      </c>
      <c r="C448" s="45"/>
      <c r="D448" s="2"/>
      <c r="E448" s="3"/>
      <c r="F448" s="3"/>
      <c r="G448" s="3"/>
      <c r="H448" s="3"/>
      <c r="I448" s="39" cm="1">
        <f t="array" ref="I448">_xlfn.SWITCH(E448,"IV","Junior","V","Junior", "VI","Junior","VII","Pre-Senior","VIII","Pre-Senior","IX","Pre-Senior","X","Senior","XI","Senior","XII","Senior",0)</f>
        <v>0</v>
      </c>
      <c r="J448" s="126"/>
      <c r="K448" s="126"/>
      <c r="L448" s="38"/>
      <c r="M448" s="3"/>
      <c r="N448" s="4">
        <f t="shared" si="12"/>
        <v>0</v>
      </c>
    </row>
    <row r="449" spans="2:14" ht="18" customHeight="1" x14ac:dyDescent="0.3">
      <c r="B449" s="16">
        <f t="shared" si="13"/>
        <v>444</v>
      </c>
      <c r="C449" s="45"/>
      <c r="D449" s="2"/>
      <c r="E449" s="3"/>
      <c r="F449" s="3"/>
      <c r="G449" s="3"/>
      <c r="H449" s="3"/>
      <c r="I449" s="39" cm="1">
        <f t="array" ref="I449">_xlfn.SWITCH(E449,"IV","Junior","V","Junior", "VI","Junior","VII","Pre-Senior","VIII","Pre-Senior","IX","Pre-Senior","X","Senior","XI","Senior","XII","Senior",0)</f>
        <v>0</v>
      </c>
      <c r="J449" s="126"/>
      <c r="K449" s="126"/>
      <c r="L449" s="38"/>
      <c r="M449" s="3"/>
      <c r="N449" s="4">
        <f t="shared" si="12"/>
        <v>0</v>
      </c>
    </row>
    <row r="450" spans="2:14" ht="18" customHeight="1" x14ac:dyDescent="0.3">
      <c r="B450" s="16">
        <f t="shared" si="13"/>
        <v>445</v>
      </c>
      <c r="C450" s="45"/>
      <c r="D450" s="2"/>
      <c r="E450" s="3"/>
      <c r="F450" s="3"/>
      <c r="G450" s="3"/>
      <c r="H450" s="3"/>
      <c r="I450" s="39" cm="1">
        <f t="array" ref="I450">_xlfn.SWITCH(E450,"IV","Junior","V","Junior", "VI","Junior","VII","Pre-Senior","VIII","Pre-Senior","IX","Pre-Senior","X","Senior","XI","Senior","XII","Senior",0)</f>
        <v>0</v>
      </c>
      <c r="J450" s="126"/>
      <c r="K450" s="126"/>
      <c r="L450" s="38"/>
      <c r="M450" s="3"/>
      <c r="N450" s="4">
        <f t="shared" si="12"/>
        <v>0</v>
      </c>
    </row>
    <row r="451" spans="2:14" ht="18" customHeight="1" x14ac:dyDescent="0.3">
      <c r="B451" s="16">
        <f t="shared" si="13"/>
        <v>446</v>
      </c>
      <c r="C451" s="45"/>
      <c r="D451" s="2"/>
      <c r="E451" s="3"/>
      <c r="F451" s="3"/>
      <c r="G451" s="3"/>
      <c r="H451" s="3"/>
      <c r="I451" s="39" cm="1">
        <f t="array" ref="I451">_xlfn.SWITCH(E451,"IV","Junior","V","Junior", "VI","Junior","VII","Pre-Senior","VIII","Pre-Senior","IX","Pre-Senior","X","Senior","XI","Senior","XII","Senior",0)</f>
        <v>0</v>
      </c>
      <c r="J451" s="126"/>
      <c r="K451" s="126"/>
      <c r="L451" s="38"/>
      <c r="M451" s="3"/>
      <c r="N451" s="4">
        <f t="shared" si="12"/>
        <v>0</v>
      </c>
    </row>
    <row r="452" spans="2:14" ht="18" customHeight="1" x14ac:dyDescent="0.3">
      <c r="B452" s="16">
        <f t="shared" si="13"/>
        <v>447</v>
      </c>
      <c r="C452" s="45"/>
      <c r="D452" s="2"/>
      <c r="E452" s="3"/>
      <c r="F452" s="3"/>
      <c r="G452" s="3"/>
      <c r="H452" s="3"/>
      <c r="I452" s="39" cm="1">
        <f t="array" ref="I452">_xlfn.SWITCH(E452,"IV","Junior","V","Junior", "VI","Junior","VII","Pre-Senior","VIII","Pre-Senior","IX","Pre-Senior","X","Senior","XI","Senior","XII","Senior",0)</f>
        <v>0</v>
      </c>
      <c r="J452" s="126"/>
      <c r="K452" s="126"/>
      <c r="L452" s="38"/>
      <c r="M452" s="3"/>
      <c r="N452" s="4">
        <f t="shared" si="12"/>
        <v>0</v>
      </c>
    </row>
    <row r="453" spans="2:14" ht="18" customHeight="1" x14ac:dyDescent="0.3">
      <c r="B453" s="16">
        <f t="shared" si="13"/>
        <v>448</v>
      </c>
      <c r="C453" s="45"/>
      <c r="D453" s="2"/>
      <c r="E453" s="3"/>
      <c r="F453" s="3"/>
      <c r="G453" s="3"/>
      <c r="H453" s="3"/>
      <c r="I453" s="39" cm="1">
        <f t="array" ref="I453">_xlfn.SWITCH(E453,"IV","Junior","V","Junior", "VI","Junior","VII","Pre-Senior","VIII","Pre-Senior","IX","Pre-Senior","X","Senior","XI","Senior","XII","Senior",0)</f>
        <v>0</v>
      </c>
      <c r="J453" s="126"/>
      <c r="K453" s="126"/>
      <c r="L453" s="38"/>
      <c r="M453" s="3"/>
      <c r="N453" s="4">
        <f t="shared" si="12"/>
        <v>0</v>
      </c>
    </row>
    <row r="454" spans="2:14" ht="18" customHeight="1" x14ac:dyDescent="0.3">
      <c r="B454" s="16">
        <f t="shared" si="13"/>
        <v>449</v>
      </c>
      <c r="C454" s="45"/>
      <c r="D454" s="2"/>
      <c r="E454" s="3"/>
      <c r="F454" s="3"/>
      <c r="G454" s="3"/>
      <c r="H454" s="3"/>
      <c r="I454" s="39" cm="1">
        <f t="array" ref="I454">_xlfn.SWITCH(E454,"IV","Junior","V","Junior", "VI","Junior","VII","Pre-Senior","VIII","Pre-Senior","IX","Pre-Senior","X","Senior","XI","Senior","XII","Senior",0)</f>
        <v>0</v>
      </c>
      <c r="J454" s="126"/>
      <c r="K454" s="126"/>
      <c r="L454" s="38"/>
      <c r="M454" s="3"/>
      <c r="N454" s="4">
        <f t="shared" si="12"/>
        <v>0</v>
      </c>
    </row>
    <row r="455" spans="2:14" ht="18" customHeight="1" x14ac:dyDescent="0.3">
      <c r="B455" s="16">
        <f t="shared" si="13"/>
        <v>450</v>
      </c>
      <c r="C455" s="45"/>
      <c r="D455" s="2"/>
      <c r="E455" s="3"/>
      <c r="F455" s="3"/>
      <c r="G455" s="3"/>
      <c r="H455" s="3"/>
      <c r="I455" s="39" cm="1">
        <f t="array" ref="I455">_xlfn.SWITCH(E455,"IV","Junior","V","Junior", "VI","Junior","VII","Pre-Senior","VIII","Pre-Senior","IX","Pre-Senior","X","Senior","XI","Senior","XII","Senior",0)</f>
        <v>0</v>
      </c>
      <c r="J455" s="126"/>
      <c r="K455" s="126"/>
      <c r="L455" s="38"/>
      <c r="M455" s="3"/>
      <c r="N455" s="4">
        <f t="shared" ref="N455:N515" si="14">IF(M455="Printed book",230,IF(M455="E-book",155,0))</f>
        <v>0</v>
      </c>
    </row>
    <row r="456" spans="2:14" ht="18" customHeight="1" x14ac:dyDescent="0.3">
      <c r="B456" s="16">
        <f t="shared" ref="B456:B515" si="15">B455+1</f>
        <v>451</v>
      </c>
      <c r="C456" s="45"/>
      <c r="D456" s="2"/>
      <c r="E456" s="3"/>
      <c r="F456" s="3"/>
      <c r="G456" s="3"/>
      <c r="H456" s="3"/>
      <c r="I456" s="39" cm="1">
        <f t="array" ref="I456">_xlfn.SWITCH(E456,"IV","Junior","V","Junior", "VI","Junior","VII","Pre-Senior","VIII","Pre-Senior","IX","Pre-Senior","X","Senior","XI","Senior","XII","Senior",0)</f>
        <v>0</v>
      </c>
      <c r="J456" s="126"/>
      <c r="K456" s="126"/>
      <c r="L456" s="38"/>
      <c r="M456" s="3"/>
      <c r="N456" s="4">
        <f t="shared" si="14"/>
        <v>0</v>
      </c>
    </row>
    <row r="457" spans="2:14" ht="18" customHeight="1" x14ac:dyDescent="0.3">
      <c r="B457" s="16">
        <f t="shared" si="15"/>
        <v>452</v>
      </c>
      <c r="C457" s="45"/>
      <c r="D457" s="2"/>
      <c r="E457" s="3"/>
      <c r="F457" s="3"/>
      <c r="G457" s="3"/>
      <c r="H457" s="3"/>
      <c r="I457" s="39" cm="1">
        <f t="array" ref="I457">_xlfn.SWITCH(E457,"IV","Junior","V","Junior", "VI","Junior","VII","Pre-Senior","VIII","Pre-Senior","IX","Pre-Senior","X","Senior","XI","Senior","XII","Senior",0)</f>
        <v>0</v>
      </c>
      <c r="J457" s="126"/>
      <c r="K457" s="126"/>
      <c r="L457" s="38"/>
      <c r="M457" s="3"/>
      <c r="N457" s="4">
        <f t="shared" si="14"/>
        <v>0</v>
      </c>
    </row>
    <row r="458" spans="2:14" ht="18" customHeight="1" x14ac:dyDescent="0.3">
      <c r="B458" s="16">
        <f t="shared" si="15"/>
        <v>453</v>
      </c>
      <c r="C458" s="45"/>
      <c r="D458" s="2"/>
      <c r="E458" s="3"/>
      <c r="F458" s="3"/>
      <c r="G458" s="3"/>
      <c r="H458" s="3"/>
      <c r="I458" s="39" cm="1">
        <f t="array" ref="I458">_xlfn.SWITCH(E458,"IV","Junior","V","Junior", "VI","Junior","VII","Pre-Senior","VIII","Pre-Senior","IX","Pre-Senior","X","Senior","XI","Senior","XII","Senior",0)</f>
        <v>0</v>
      </c>
      <c r="J458" s="126"/>
      <c r="K458" s="126"/>
      <c r="L458" s="38"/>
      <c r="M458" s="3"/>
      <c r="N458" s="4">
        <f t="shared" si="14"/>
        <v>0</v>
      </c>
    </row>
    <row r="459" spans="2:14" ht="18" customHeight="1" x14ac:dyDescent="0.3">
      <c r="B459" s="16">
        <f t="shared" si="15"/>
        <v>454</v>
      </c>
      <c r="C459" s="45"/>
      <c r="D459" s="2"/>
      <c r="E459" s="3"/>
      <c r="F459" s="3"/>
      <c r="G459" s="3"/>
      <c r="H459" s="3"/>
      <c r="I459" s="39" cm="1">
        <f t="array" ref="I459">_xlfn.SWITCH(E459,"IV","Junior","V","Junior", "VI","Junior","VII","Pre-Senior","VIII","Pre-Senior","IX","Pre-Senior","X","Senior","XI","Senior","XII","Senior",0)</f>
        <v>0</v>
      </c>
      <c r="J459" s="126"/>
      <c r="K459" s="126"/>
      <c r="L459" s="38"/>
      <c r="M459" s="3"/>
      <c r="N459" s="4">
        <f t="shared" si="14"/>
        <v>0</v>
      </c>
    </row>
    <row r="460" spans="2:14" ht="18" customHeight="1" x14ac:dyDescent="0.3">
      <c r="B460" s="16">
        <f t="shared" si="15"/>
        <v>455</v>
      </c>
      <c r="C460" s="45"/>
      <c r="D460" s="2"/>
      <c r="E460" s="3"/>
      <c r="F460" s="3"/>
      <c r="G460" s="3"/>
      <c r="H460" s="3"/>
      <c r="I460" s="39" cm="1">
        <f t="array" ref="I460">_xlfn.SWITCH(E460,"IV","Junior","V","Junior", "VI","Junior","VII","Pre-Senior","VIII","Pre-Senior","IX","Pre-Senior","X","Senior","XI","Senior","XII","Senior",0)</f>
        <v>0</v>
      </c>
      <c r="J460" s="126"/>
      <c r="K460" s="126"/>
      <c r="L460" s="38"/>
      <c r="M460" s="3"/>
      <c r="N460" s="4">
        <f t="shared" si="14"/>
        <v>0</v>
      </c>
    </row>
    <row r="461" spans="2:14" ht="18" customHeight="1" x14ac:dyDescent="0.3">
      <c r="B461" s="16">
        <f t="shared" si="15"/>
        <v>456</v>
      </c>
      <c r="C461" s="45"/>
      <c r="D461" s="2"/>
      <c r="E461" s="3"/>
      <c r="F461" s="3"/>
      <c r="G461" s="3"/>
      <c r="H461" s="3"/>
      <c r="I461" s="39" cm="1">
        <f t="array" ref="I461">_xlfn.SWITCH(E461,"IV","Junior","V","Junior", "VI","Junior","VII","Pre-Senior","VIII","Pre-Senior","IX","Pre-Senior","X","Senior","XI","Senior","XII","Senior",0)</f>
        <v>0</v>
      </c>
      <c r="J461" s="126"/>
      <c r="K461" s="126"/>
      <c r="L461" s="38"/>
      <c r="M461" s="3"/>
      <c r="N461" s="4">
        <f t="shared" si="14"/>
        <v>0</v>
      </c>
    </row>
    <row r="462" spans="2:14" ht="18" customHeight="1" x14ac:dyDescent="0.3">
      <c r="B462" s="16">
        <f t="shared" si="15"/>
        <v>457</v>
      </c>
      <c r="C462" s="45"/>
      <c r="D462" s="2"/>
      <c r="E462" s="3"/>
      <c r="F462" s="3"/>
      <c r="G462" s="3"/>
      <c r="H462" s="3"/>
      <c r="I462" s="39" cm="1">
        <f t="array" ref="I462">_xlfn.SWITCH(E462,"IV","Junior","V","Junior", "VI","Junior","VII","Pre-Senior","VIII","Pre-Senior","IX","Pre-Senior","X","Senior","XI","Senior","XII","Senior",0)</f>
        <v>0</v>
      </c>
      <c r="J462" s="126"/>
      <c r="K462" s="126"/>
      <c r="L462" s="38"/>
      <c r="M462" s="3"/>
      <c r="N462" s="4">
        <f t="shared" si="14"/>
        <v>0</v>
      </c>
    </row>
    <row r="463" spans="2:14" ht="18" customHeight="1" x14ac:dyDescent="0.3">
      <c r="B463" s="16">
        <f t="shared" si="15"/>
        <v>458</v>
      </c>
      <c r="C463" s="45"/>
      <c r="D463" s="2"/>
      <c r="E463" s="3"/>
      <c r="F463" s="3"/>
      <c r="G463" s="3"/>
      <c r="H463" s="3"/>
      <c r="I463" s="39" cm="1">
        <f t="array" ref="I463">_xlfn.SWITCH(E463,"IV","Junior","V","Junior", "VI","Junior","VII","Pre-Senior","VIII","Pre-Senior","IX","Pre-Senior","X","Senior","XI","Senior","XII","Senior",0)</f>
        <v>0</v>
      </c>
      <c r="J463" s="126"/>
      <c r="K463" s="126"/>
      <c r="L463" s="38"/>
      <c r="M463" s="3"/>
      <c r="N463" s="4">
        <f t="shared" si="14"/>
        <v>0</v>
      </c>
    </row>
    <row r="464" spans="2:14" ht="18" customHeight="1" x14ac:dyDescent="0.3">
      <c r="B464" s="16">
        <f t="shared" si="15"/>
        <v>459</v>
      </c>
      <c r="C464" s="45"/>
      <c r="D464" s="2"/>
      <c r="E464" s="3"/>
      <c r="F464" s="3"/>
      <c r="G464" s="3"/>
      <c r="H464" s="3"/>
      <c r="I464" s="39" cm="1">
        <f t="array" ref="I464">_xlfn.SWITCH(E464,"IV","Junior","V","Junior", "VI","Junior","VII","Pre-Senior","VIII","Pre-Senior","IX","Pre-Senior","X","Senior","XI","Senior","XII","Senior",0)</f>
        <v>0</v>
      </c>
      <c r="J464" s="126"/>
      <c r="K464" s="126"/>
      <c r="L464" s="38"/>
      <c r="M464" s="3"/>
      <c r="N464" s="4">
        <f t="shared" si="14"/>
        <v>0</v>
      </c>
    </row>
    <row r="465" spans="2:14" ht="18" customHeight="1" x14ac:dyDescent="0.3">
      <c r="B465" s="16">
        <f t="shared" si="15"/>
        <v>460</v>
      </c>
      <c r="C465" s="45"/>
      <c r="D465" s="2"/>
      <c r="E465" s="3"/>
      <c r="F465" s="3"/>
      <c r="G465" s="3"/>
      <c r="H465" s="3"/>
      <c r="I465" s="39" cm="1">
        <f t="array" ref="I465">_xlfn.SWITCH(E465,"IV","Junior","V","Junior", "VI","Junior","VII","Pre-Senior","VIII","Pre-Senior","IX","Pre-Senior","X","Senior","XI","Senior","XII","Senior",0)</f>
        <v>0</v>
      </c>
      <c r="J465" s="126"/>
      <c r="K465" s="126"/>
      <c r="L465" s="38"/>
      <c r="M465" s="3"/>
      <c r="N465" s="4">
        <f t="shared" si="14"/>
        <v>0</v>
      </c>
    </row>
    <row r="466" spans="2:14" ht="18" customHeight="1" x14ac:dyDescent="0.3">
      <c r="B466" s="16">
        <f t="shared" si="15"/>
        <v>461</v>
      </c>
      <c r="C466" s="45"/>
      <c r="D466" s="2"/>
      <c r="E466" s="3"/>
      <c r="F466" s="3"/>
      <c r="G466" s="3"/>
      <c r="H466" s="3"/>
      <c r="I466" s="39" cm="1">
        <f t="array" ref="I466">_xlfn.SWITCH(E466,"IV","Junior","V","Junior", "VI","Junior","VII","Pre-Senior","VIII","Pre-Senior","IX","Pre-Senior","X","Senior","XI","Senior","XII","Senior",0)</f>
        <v>0</v>
      </c>
      <c r="J466" s="126"/>
      <c r="K466" s="126"/>
      <c r="L466" s="38"/>
      <c r="M466" s="3"/>
      <c r="N466" s="4">
        <f t="shared" si="14"/>
        <v>0</v>
      </c>
    </row>
    <row r="467" spans="2:14" ht="18" customHeight="1" x14ac:dyDescent="0.3">
      <c r="B467" s="16">
        <f t="shared" si="15"/>
        <v>462</v>
      </c>
      <c r="C467" s="45"/>
      <c r="D467" s="2"/>
      <c r="E467" s="3"/>
      <c r="F467" s="3"/>
      <c r="G467" s="3"/>
      <c r="H467" s="3"/>
      <c r="I467" s="39" cm="1">
        <f t="array" ref="I467">_xlfn.SWITCH(E467,"IV","Junior","V","Junior", "VI","Junior","VII","Pre-Senior","VIII","Pre-Senior","IX","Pre-Senior","X","Senior","XI","Senior","XII","Senior",0)</f>
        <v>0</v>
      </c>
      <c r="J467" s="126"/>
      <c r="K467" s="126"/>
      <c r="L467" s="38"/>
      <c r="M467" s="3"/>
      <c r="N467" s="4">
        <f t="shared" si="14"/>
        <v>0</v>
      </c>
    </row>
    <row r="468" spans="2:14" ht="18" customHeight="1" x14ac:dyDescent="0.3">
      <c r="B468" s="16">
        <f t="shared" si="15"/>
        <v>463</v>
      </c>
      <c r="C468" s="45"/>
      <c r="D468" s="2"/>
      <c r="E468" s="3"/>
      <c r="F468" s="3"/>
      <c r="G468" s="3"/>
      <c r="H468" s="3"/>
      <c r="I468" s="39" cm="1">
        <f t="array" ref="I468">_xlfn.SWITCH(E468,"IV","Junior","V","Junior", "VI","Junior","VII","Pre-Senior","VIII","Pre-Senior","IX","Pre-Senior","X","Senior","XI","Senior","XII","Senior",0)</f>
        <v>0</v>
      </c>
      <c r="J468" s="126"/>
      <c r="K468" s="126"/>
      <c r="L468" s="38"/>
      <c r="M468" s="3"/>
      <c r="N468" s="4">
        <f t="shared" si="14"/>
        <v>0</v>
      </c>
    </row>
    <row r="469" spans="2:14" ht="18" customHeight="1" x14ac:dyDescent="0.3">
      <c r="B469" s="16">
        <f t="shared" si="15"/>
        <v>464</v>
      </c>
      <c r="C469" s="45"/>
      <c r="D469" s="2"/>
      <c r="E469" s="3"/>
      <c r="F469" s="3"/>
      <c r="G469" s="3"/>
      <c r="H469" s="3"/>
      <c r="I469" s="39" cm="1">
        <f t="array" ref="I469">_xlfn.SWITCH(E469,"IV","Junior","V","Junior", "VI","Junior","VII","Pre-Senior","VIII","Pre-Senior","IX","Pre-Senior","X","Senior","XI","Senior","XII","Senior",0)</f>
        <v>0</v>
      </c>
      <c r="J469" s="126"/>
      <c r="K469" s="126"/>
      <c r="L469" s="38"/>
      <c r="M469" s="3"/>
      <c r="N469" s="4">
        <f t="shared" si="14"/>
        <v>0</v>
      </c>
    </row>
    <row r="470" spans="2:14" ht="18" customHeight="1" x14ac:dyDescent="0.3">
      <c r="B470" s="16">
        <f t="shared" si="15"/>
        <v>465</v>
      </c>
      <c r="C470" s="45"/>
      <c r="D470" s="2"/>
      <c r="E470" s="3"/>
      <c r="F470" s="3"/>
      <c r="G470" s="3"/>
      <c r="H470" s="3"/>
      <c r="I470" s="39" cm="1">
        <f t="array" ref="I470">_xlfn.SWITCH(E470,"IV","Junior","V","Junior", "VI","Junior","VII","Pre-Senior","VIII","Pre-Senior","IX","Pre-Senior","X","Senior","XI","Senior","XII","Senior",0)</f>
        <v>0</v>
      </c>
      <c r="J470" s="126"/>
      <c r="K470" s="126"/>
      <c r="L470" s="38"/>
      <c r="M470" s="3"/>
      <c r="N470" s="4">
        <f t="shared" si="14"/>
        <v>0</v>
      </c>
    </row>
    <row r="471" spans="2:14" ht="18" customHeight="1" x14ac:dyDescent="0.3">
      <c r="B471" s="16">
        <f t="shared" si="15"/>
        <v>466</v>
      </c>
      <c r="C471" s="45"/>
      <c r="D471" s="2"/>
      <c r="E471" s="3"/>
      <c r="F471" s="3"/>
      <c r="G471" s="3"/>
      <c r="H471" s="3"/>
      <c r="I471" s="39" cm="1">
        <f t="array" ref="I471">_xlfn.SWITCH(E471,"IV","Junior","V","Junior", "VI","Junior","VII","Pre-Senior","VIII","Pre-Senior","IX","Pre-Senior","X","Senior","XI","Senior","XII","Senior",0)</f>
        <v>0</v>
      </c>
      <c r="J471" s="126"/>
      <c r="K471" s="126"/>
      <c r="L471" s="38"/>
      <c r="M471" s="3"/>
      <c r="N471" s="4">
        <f t="shared" si="14"/>
        <v>0</v>
      </c>
    </row>
    <row r="472" spans="2:14" ht="18" customHeight="1" x14ac:dyDescent="0.3">
      <c r="B472" s="16">
        <f t="shared" si="15"/>
        <v>467</v>
      </c>
      <c r="C472" s="45"/>
      <c r="D472" s="2"/>
      <c r="E472" s="3"/>
      <c r="F472" s="3"/>
      <c r="G472" s="3"/>
      <c r="H472" s="3"/>
      <c r="I472" s="39" cm="1">
        <f t="array" ref="I472">_xlfn.SWITCH(E472,"IV","Junior","V","Junior", "VI","Junior","VII","Pre-Senior","VIII","Pre-Senior","IX","Pre-Senior","X","Senior","XI","Senior","XII","Senior",0)</f>
        <v>0</v>
      </c>
      <c r="J472" s="126"/>
      <c r="K472" s="126"/>
      <c r="L472" s="38"/>
      <c r="M472" s="3"/>
      <c r="N472" s="4">
        <f t="shared" si="14"/>
        <v>0</v>
      </c>
    </row>
    <row r="473" spans="2:14" ht="18" customHeight="1" x14ac:dyDescent="0.3">
      <c r="B473" s="16">
        <f t="shared" si="15"/>
        <v>468</v>
      </c>
      <c r="C473" s="45"/>
      <c r="D473" s="2"/>
      <c r="E473" s="3"/>
      <c r="F473" s="3"/>
      <c r="G473" s="3"/>
      <c r="H473" s="3"/>
      <c r="I473" s="39" cm="1">
        <f t="array" ref="I473">_xlfn.SWITCH(E473,"IV","Junior","V","Junior", "VI","Junior","VII","Pre-Senior","VIII","Pre-Senior","IX","Pre-Senior","X","Senior","XI","Senior","XII","Senior",0)</f>
        <v>0</v>
      </c>
      <c r="J473" s="126"/>
      <c r="K473" s="126"/>
      <c r="L473" s="38"/>
      <c r="M473" s="3"/>
      <c r="N473" s="4">
        <f t="shared" si="14"/>
        <v>0</v>
      </c>
    </row>
    <row r="474" spans="2:14" ht="18" customHeight="1" x14ac:dyDescent="0.3">
      <c r="B474" s="16">
        <f t="shared" si="15"/>
        <v>469</v>
      </c>
      <c r="C474" s="45"/>
      <c r="D474" s="2"/>
      <c r="E474" s="3"/>
      <c r="F474" s="3"/>
      <c r="G474" s="3"/>
      <c r="H474" s="3"/>
      <c r="I474" s="39" cm="1">
        <f t="array" ref="I474">_xlfn.SWITCH(E474,"IV","Junior","V","Junior", "VI","Junior","VII","Pre-Senior","VIII","Pre-Senior","IX","Pre-Senior","X","Senior","XI","Senior","XII","Senior",0)</f>
        <v>0</v>
      </c>
      <c r="J474" s="126"/>
      <c r="K474" s="126"/>
      <c r="L474" s="38"/>
      <c r="M474" s="3"/>
      <c r="N474" s="4">
        <f t="shared" si="14"/>
        <v>0</v>
      </c>
    </row>
    <row r="475" spans="2:14" ht="18" customHeight="1" x14ac:dyDescent="0.3">
      <c r="B475" s="16">
        <f t="shared" si="15"/>
        <v>470</v>
      </c>
      <c r="C475" s="45"/>
      <c r="D475" s="2"/>
      <c r="E475" s="3"/>
      <c r="F475" s="3"/>
      <c r="G475" s="3"/>
      <c r="H475" s="3"/>
      <c r="I475" s="39" cm="1">
        <f t="array" ref="I475">_xlfn.SWITCH(E475,"IV","Junior","V","Junior", "VI","Junior","VII","Pre-Senior","VIII","Pre-Senior","IX","Pre-Senior","X","Senior","XI","Senior","XII","Senior",0)</f>
        <v>0</v>
      </c>
      <c r="J475" s="126"/>
      <c r="K475" s="126"/>
      <c r="L475" s="38"/>
      <c r="M475" s="3"/>
      <c r="N475" s="4">
        <f t="shared" si="14"/>
        <v>0</v>
      </c>
    </row>
    <row r="476" spans="2:14" ht="18" customHeight="1" x14ac:dyDescent="0.3">
      <c r="B476" s="16">
        <f t="shared" si="15"/>
        <v>471</v>
      </c>
      <c r="C476" s="45"/>
      <c r="D476" s="2"/>
      <c r="E476" s="3"/>
      <c r="F476" s="3"/>
      <c r="G476" s="3"/>
      <c r="H476" s="3"/>
      <c r="I476" s="39" cm="1">
        <f t="array" ref="I476">_xlfn.SWITCH(E476,"IV","Junior","V","Junior", "VI","Junior","VII","Pre-Senior","VIII","Pre-Senior","IX","Pre-Senior","X","Senior","XI","Senior","XII","Senior",0)</f>
        <v>0</v>
      </c>
      <c r="J476" s="126"/>
      <c r="K476" s="126"/>
      <c r="L476" s="38"/>
      <c r="M476" s="3"/>
      <c r="N476" s="4">
        <f t="shared" si="14"/>
        <v>0</v>
      </c>
    </row>
    <row r="477" spans="2:14" ht="18" customHeight="1" x14ac:dyDescent="0.3">
      <c r="B477" s="16">
        <f t="shared" si="15"/>
        <v>472</v>
      </c>
      <c r="C477" s="45"/>
      <c r="D477" s="2"/>
      <c r="E477" s="3"/>
      <c r="F477" s="3"/>
      <c r="G477" s="3"/>
      <c r="H477" s="3"/>
      <c r="I477" s="39" cm="1">
        <f t="array" ref="I477">_xlfn.SWITCH(E477,"IV","Junior","V","Junior", "VI","Junior","VII","Pre-Senior","VIII","Pre-Senior","IX","Pre-Senior","X","Senior","XI","Senior","XII","Senior",0)</f>
        <v>0</v>
      </c>
      <c r="J477" s="126"/>
      <c r="K477" s="126"/>
      <c r="L477" s="38"/>
      <c r="M477" s="3"/>
      <c r="N477" s="4">
        <f t="shared" si="14"/>
        <v>0</v>
      </c>
    </row>
    <row r="478" spans="2:14" ht="18" customHeight="1" x14ac:dyDescent="0.3">
      <c r="B478" s="16">
        <f t="shared" si="15"/>
        <v>473</v>
      </c>
      <c r="C478" s="45"/>
      <c r="D478" s="2"/>
      <c r="E478" s="3"/>
      <c r="F478" s="3"/>
      <c r="G478" s="3"/>
      <c r="H478" s="3"/>
      <c r="I478" s="39" cm="1">
        <f t="array" ref="I478">_xlfn.SWITCH(E478,"IV","Junior","V","Junior", "VI","Junior","VII","Pre-Senior","VIII","Pre-Senior","IX","Pre-Senior","X","Senior","XI","Senior","XII","Senior",0)</f>
        <v>0</v>
      </c>
      <c r="J478" s="126"/>
      <c r="K478" s="126"/>
      <c r="L478" s="38"/>
      <c r="M478" s="3"/>
      <c r="N478" s="4">
        <f t="shared" si="14"/>
        <v>0</v>
      </c>
    </row>
    <row r="479" spans="2:14" ht="18" customHeight="1" x14ac:dyDescent="0.3">
      <c r="B479" s="16">
        <f t="shared" si="15"/>
        <v>474</v>
      </c>
      <c r="C479" s="45"/>
      <c r="D479" s="2"/>
      <c r="E479" s="3"/>
      <c r="F479" s="3"/>
      <c r="G479" s="3"/>
      <c r="H479" s="3"/>
      <c r="I479" s="39" cm="1">
        <f t="array" ref="I479">_xlfn.SWITCH(E479,"IV","Junior","V","Junior", "VI","Junior","VII","Pre-Senior","VIII","Pre-Senior","IX","Pre-Senior","X","Senior","XI","Senior","XII","Senior",0)</f>
        <v>0</v>
      </c>
      <c r="J479" s="126"/>
      <c r="K479" s="126"/>
      <c r="L479" s="38"/>
      <c r="M479" s="3"/>
      <c r="N479" s="4">
        <f t="shared" si="14"/>
        <v>0</v>
      </c>
    </row>
    <row r="480" spans="2:14" ht="18" customHeight="1" x14ac:dyDescent="0.3">
      <c r="B480" s="16">
        <f t="shared" si="15"/>
        <v>475</v>
      </c>
      <c r="C480" s="45"/>
      <c r="D480" s="2"/>
      <c r="E480" s="3"/>
      <c r="F480" s="3"/>
      <c r="G480" s="3"/>
      <c r="H480" s="3"/>
      <c r="I480" s="39" cm="1">
        <f t="array" ref="I480">_xlfn.SWITCH(E480,"IV","Junior","V","Junior", "VI","Junior","VII","Pre-Senior","VIII","Pre-Senior","IX","Pre-Senior","X","Senior","XI","Senior","XII","Senior",0)</f>
        <v>0</v>
      </c>
      <c r="J480" s="126"/>
      <c r="K480" s="126"/>
      <c r="L480" s="38"/>
      <c r="M480" s="3"/>
      <c r="N480" s="4">
        <f t="shared" si="14"/>
        <v>0</v>
      </c>
    </row>
    <row r="481" spans="2:14" ht="18" customHeight="1" x14ac:dyDescent="0.3">
      <c r="B481" s="16">
        <f t="shared" si="15"/>
        <v>476</v>
      </c>
      <c r="C481" s="45"/>
      <c r="D481" s="2"/>
      <c r="E481" s="3"/>
      <c r="F481" s="3"/>
      <c r="G481" s="3"/>
      <c r="H481" s="3"/>
      <c r="I481" s="39" cm="1">
        <f t="array" ref="I481">_xlfn.SWITCH(E481,"IV","Junior","V","Junior", "VI","Junior","VII","Pre-Senior","VIII","Pre-Senior","IX","Pre-Senior","X","Senior","XI","Senior","XII","Senior",0)</f>
        <v>0</v>
      </c>
      <c r="J481" s="126"/>
      <c r="K481" s="126"/>
      <c r="L481" s="38"/>
      <c r="M481" s="3"/>
      <c r="N481" s="4">
        <f t="shared" si="14"/>
        <v>0</v>
      </c>
    </row>
    <row r="482" spans="2:14" ht="18" customHeight="1" x14ac:dyDescent="0.3">
      <c r="B482" s="16">
        <f t="shared" si="15"/>
        <v>477</v>
      </c>
      <c r="C482" s="45"/>
      <c r="D482" s="2"/>
      <c r="E482" s="3"/>
      <c r="F482" s="3"/>
      <c r="G482" s="3"/>
      <c r="H482" s="3"/>
      <c r="I482" s="39" cm="1">
        <f t="array" ref="I482">_xlfn.SWITCH(E482,"IV","Junior","V","Junior", "VI","Junior","VII","Pre-Senior","VIII","Pre-Senior","IX","Pre-Senior","X","Senior","XI","Senior","XII","Senior",0)</f>
        <v>0</v>
      </c>
      <c r="J482" s="126"/>
      <c r="K482" s="126"/>
      <c r="L482" s="38"/>
      <c r="M482" s="3"/>
      <c r="N482" s="4">
        <f t="shared" si="14"/>
        <v>0</v>
      </c>
    </row>
    <row r="483" spans="2:14" ht="18" customHeight="1" x14ac:dyDescent="0.3">
      <c r="B483" s="16">
        <f t="shared" si="15"/>
        <v>478</v>
      </c>
      <c r="C483" s="45"/>
      <c r="D483" s="2"/>
      <c r="E483" s="3"/>
      <c r="F483" s="3"/>
      <c r="G483" s="3"/>
      <c r="H483" s="3"/>
      <c r="I483" s="39" cm="1">
        <f t="array" ref="I483">_xlfn.SWITCH(E483,"IV","Junior","V","Junior", "VI","Junior","VII","Pre-Senior","VIII","Pre-Senior","IX","Pre-Senior","X","Senior","XI","Senior","XII","Senior",0)</f>
        <v>0</v>
      </c>
      <c r="J483" s="126"/>
      <c r="K483" s="126"/>
      <c r="L483" s="38"/>
      <c r="M483" s="3"/>
      <c r="N483" s="4">
        <f t="shared" si="14"/>
        <v>0</v>
      </c>
    </row>
    <row r="484" spans="2:14" ht="18" customHeight="1" x14ac:dyDescent="0.3">
      <c r="B484" s="16">
        <f t="shared" si="15"/>
        <v>479</v>
      </c>
      <c r="C484" s="45"/>
      <c r="D484" s="2"/>
      <c r="E484" s="3"/>
      <c r="F484" s="3"/>
      <c r="G484" s="3"/>
      <c r="H484" s="3"/>
      <c r="I484" s="39" cm="1">
        <f t="array" ref="I484">_xlfn.SWITCH(E484,"IV","Junior","V","Junior", "VI","Junior","VII","Pre-Senior","VIII","Pre-Senior","IX","Pre-Senior","X","Senior","XI","Senior","XII","Senior",0)</f>
        <v>0</v>
      </c>
      <c r="J484" s="126"/>
      <c r="K484" s="126"/>
      <c r="L484" s="38"/>
      <c r="M484" s="3"/>
      <c r="N484" s="4">
        <f t="shared" si="14"/>
        <v>0</v>
      </c>
    </row>
    <row r="485" spans="2:14" ht="18" customHeight="1" x14ac:dyDescent="0.3">
      <c r="B485" s="16">
        <f t="shared" si="15"/>
        <v>480</v>
      </c>
      <c r="C485" s="45"/>
      <c r="D485" s="2"/>
      <c r="E485" s="3"/>
      <c r="F485" s="3"/>
      <c r="G485" s="3"/>
      <c r="H485" s="3"/>
      <c r="I485" s="39" cm="1">
        <f t="array" ref="I485">_xlfn.SWITCH(E485,"IV","Junior","V","Junior", "VI","Junior","VII","Pre-Senior","VIII","Pre-Senior","IX","Pre-Senior","X","Senior","XI","Senior","XII","Senior",0)</f>
        <v>0</v>
      </c>
      <c r="J485" s="126"/>
      <c r="K485" s="126"/>
      <c r="L485" s="38"/>
      <c r="M485" s="3"/>
      <c r="N485" s="4">
        <f t="shared" si="14"/>
        <v>0</v>
      </c>
    </row>
    <row r="486" spans="2:14" ht="18" customHeight="1" x14ac:dyDescent="0.3">
      <c r="B486" s="16">
        <f t="shared" si="15"/>
        <v>481</v>
      </c>
      <c r="C486" s="45"/>
      <c r="D486" s="2"/>
      <c r="E486" s="3"/>
      <c r="F486" s="3"/>
      <c r="G486" s="3"/>
      <c r="H486" s="3"/>
      <c r="I486" s="39" cm="1">
        <f t="array" ref="I486">_xlfn.SWITCH(E486,"IV","Junior","V","Junior", "VI","Junior","VII","Pre-Senior","VIII","Pre-Senior","IX","Pre-Senior","X","Senior","XI","Senior","XII","Senior",0)</f>
        <v>0</v>
      </c>
      <c r="J486" s="126"/>
      <c r="K486" s="126"/>
      <c r="L486" s="38"/>
      <c r="M486" s="3"/>
      <c r="N486" s="4">
        <f t="shared" si="14"/>
        <v>0</v>
      </c>
    </row>
    <row r="487" spans="2:14" ht="18" customHeight="1" x14ac:dyDescent="0.3">
      <c r="B487" s="16">
        <f t="shared" si="15"/>
        <v>482</v>
      </c>
      <c r="C487" s="45"/>
      <c r="D487" s="2"/>
      <c r="E487" s="3"/>
      <c r="F487" s="3"/>
      <c r="G487" s="3"/>
      <c r="H487" s="3"/>
      <c r="I487" s="39" cm="1">
        <f t="array" ref="I487">_xlfn.SWITCH(E487,"IV","Junior","V","Junior", "VI","Junior","VII","Pre-Senior","VIII","Pre-Senior","IX","Pre-Senior","X","Senior","XI","Senior","XII","Senior",0)</f>
        <v>0</v>
      </c>
      <c r="J487" s="126"/>
      <c r="K487" s="126"/>
      <c r="L487" s="38"/>
      <c r="M487" s="3"/>
      <c r="N487" s="4">
        <f t="shared" si="14"/>
        <v>0</v>
      </c>
    </row>
    <row r="488" spans="2:14" ht="18" customHeight="1" x14ac:dyDescent="0.3">
      <c r="B488" s="16">
        <f t="shared" si="15"/>
        <v>483</v>
      </c>
      <c r="C488" s="45"/>
      <c r="D488" s="2"/>
      <c r="E488" s="3"/>
      <c r="F488" s="3"/>
      <c r="G488" s="3"/>
      <c r="H488" s="3"/>
      <c r="I488" s="39" cm="1">
        <f t="array" ref="I488">_xlfn.SWITCH(E488,"IV","Junior","V","Junior", "VI","Junior","VII","Pre-Senior","VIII","Pre-Senior","IX","Pre-Senior","X","Senior","XI","Senior","XII","Senior",0)</f>
        <v>0</v>
      </c>
      <c r="J488" s="126"/>
      <c r="K488" s="126"/>
      <c r="L488" s="38"/>
      <c r="M488" s="3"/>
      <c r="N488" s="4">
        <f t="shared" si="14"/>
        <v>0</v>
      </c>
    </row>
    <row r="489" spans="2:14" ht="18" customHeight="1" x14ac:dyDescent="0.3">
      <c r="B489" s="16">
        <f t="shared" si="15"/>
        <v>484</v>
      </c>
      <c r="C489" s="45"/>
      <c r="D489" s="2"/>
      <c r="E489" s="3"/>
      <c r="F489" s="3"/>
      <c r="G489" s="3"/>
      <c r="H489" s="3"/>
      <c r="I489" s="39" cm="1">
        <f t="array" ref="I489">_xlfn.SWITCH(E489,"IV","Junior","V","Junior", "VI","Junior","VII","Pre-Senior","VIII","Pre-Senior","IX","Pre-Senior","X","Senior","XI","Senior","XII","Senior",0)</f>
        <v>0</v>
      </c>
      <c r="J489" s="126"/>
      <c r="K489" s="126"/>
      <c r="L489" s="38"/>
      <c r="M489" s="3"/>
      <c r="N489" s="4">
        <f t="shared" si="14"/>
        <v>0</v>
      </c>
    </row>
    <row r="490" spans="2:14" ht="18" customHeight="1" x14ac:dyDescent="0.3">
      <c r="B490" s="16">
        <f t="shared" si="15"/>
        <v>485</v>
      </c>
      <c r="C490" s="45"/>
      <c r="D490" s="2"/>
      <c r="E490" s="3"/>
      <c r="F490" s="3"/>
      <c r="G490" s="3"/>
      <c r="H490" s="3"/>
      <c r="I490" s="39" cm="1">
        <f t="array" ref="I490">_xlfn.SWITCH(E490,"IV","Junior","V","Junior", "VI","Junior","VII","Pre-Senior","VIII","Pre-Senior","IX","Pre-Senior","X","Senior","XI","Senior","XII","Senior",0)</f>
        <v>0</v>
      </c>
      <c r="J490" s="126"/>
      <c r="K490" s="126"/>
      <c r="L490" s="38"/>
      <c r="M490" s="3"/>
      <c r="N490" s="4">
        <f t="shared" si="14"/>
        <v>0</v>
      </c>
    </row>
    <row r="491" spans="2:14" ht="18" customHeight="1" x14ac:dyDescent="0.3">
      <c r="B491" s="16">
        <f t="shared" si="15"/>
        <v>486</v>
      </c>
      <c r="C491" s="45"/>
      <c r="D491" s="2"/>
      <c r="E491" s="3"/>
      <c r="F491" s="3"/>
      <c r="G491" s="3"/>
      <c r="H491" s="3"/>
      <c r="I491" s="39" cm="1">
        <f t="array" ref="I491">_xlfn.SWITCH(E491,"IV","Junior","V","Junior", "VI","Junior","VII","Pre-Senior","VIII","Pre-Senior","IX","Pre-Senior","X","Senior","XI","Senior","XII","Senior",0)</f>
        <v>0</v>
      </c>
      <c r="J491" s="126"/>
      <c r="K491" s="126"/>
      <c r="L491" s="38"/>
      <c r="M491" s="3"/>
      <c r="N491" s="4">
        <f t="shared" si="14"/>
        <v>0</v>
      </c>
    </row>
    <row r="492" spans="2:14" ht="18" customHeight="1" x14ac:dyDescent="0.3">
      <c r="B492" s="16">
        <f t="shared" si="15"/>
        <v>487</v>
      </c>
      <c r="C492" s="45"/>
      <c r="D492" s="2"/>
      <c r="E492" s="3"/>
      <c r="F492" s="3"/>
      <c r="G492" s="3"/>
      <c r="H492" s="3"/>
      <c r="I492" s="39" cm="1">
        <f t="array" ref="I492">_xlfn.SWITCH(E492,"IV","Junior","V","Junior", "VI","Junior","VII","Pre-Senior","VIII","Pre-Senior","IX","Pre-Senior","X","Senior","XI","Senior","XII","Senior",0)</f>
        <v>0</v>
      </c>
      <c r="J492" s="126"/>
      <c r="K492" s="126"/>
      <c r="L492" s="38"/>
      <c r="M492" s="3"/>
      <c r="N492" s="4">
        <f t="shared" si="14"/>
        <v>0</v>
      </c>
    </row>
    <row r="493" spans="2:14" ht="18" customHeight="1" x14ac:dyDescent="0.3">
      <c r="B493" s="16">
        <f t="shared" si="15"/>
        <v>488</v>
      </c>
      <c r="C493" s="45"/>
      <c r="D493" s="2"/>
      <c r="E493" s="3"/>
      <c r="F493" s="3"/>
      <c r="G493" s="3"/>
      <c r="H493" s="3"/>
      <c r="I493" s="39" cm="1">
        <f t="array" ref="I493">_xlfn.SWITCH(E493,"IV","Junior","V","Junior", "VI","Junior","VII","Pre-Senior","VIII","Pre-Senior","IX","Pre-Senior","X","Senior","XI","Senior","XII","Senior",0)</f>
        <v>0</v>
      </c>
      <c r="J493" s="126"/>
      <c r="K493" s="126"/>
      <c r="L493" s="38"/>
      <c r="M493" s="3"/>
      <c r="N493" s="4">
        <f t="shared" si="14"/>
        <v>0</v>
      </c>
    </row>
    <row r="494" spans="2:14" ht="18" customHeight="1" x14ac:dyDescent="0.3">
      <c r="B494" s="16">
        <f t="shared" si="15"/>
        <v>489</v>
      </c>
      <c r="C494" s="45"/>
      <c r="D494" s="2"/>
      <c r="E494" s="3"/>
      <c r="F494" s="3"/>
      <c r="G494" s="3"/>
      <c r="H494" s="3"/>
      <c r="I494" s="39" cm="1">
        <f t="array" ref="I494">_xlfn.SWITCH(E494,"IV","Junior","V","Junior", "VI","Junior","VII","Pre-Senior","VIII","Pre-Senior","IX","Pre-Senior","X","Senior","XI","Senior","XII","Senior",0)</f>
        <v>0</v>
      </c>
      <c r="J494" s="126"/>
      <c r="K494" s="126"/>
      <c r="L494" s="38"/>
      <c r="M494" s="3"/>
      <c r="N494" s="4">
        <f t="shared" si="14"/>
        <v>0</v>
      </c>
    </row>
    <row r="495" spans="2:14" ht="18" customHeight="1" x14ac:dyDescent="0.3">
      <c r="B495" s="16">
        <f t="shared" si="15"/>
        <v>490</v>
      </c>
      <c r="C495" s="45"/>
      <c r="D495" s="2"/>
      <c r="E495" s="3"/>
      <c r="F495" s="3"/>
      <c r="G495" s="3"/>
      <c r="H495" s="3"/>
      <c r="I495" s="39" cm="1">
        <f t="array" ref="I495">_xlfn.SWITCH(E495,"IV","Junior","V","Junior", "VI","Junior","VII","Pre-Senior","VIII","Pre-Senior","IX","Pre-Senior","X","Senior","XI","Senior","XII","Senior",0)</f>
        <v>0</v>
      </c>
      <c r="J495" s="126"/>
      <c r="K495" s="126"/>
      <c r="L495" s="38"/>
      <c r="M495" s="3"/>
      <c r="N495" s="4">
        <f t="shared" si="14"/>
        <v>0</v>
      </c>
    </row>
    <row r="496" spans="2:14" ht="18" customHeight="1" x14ac:dyDescent="0.3">
      <c r="B496" s="16">
        <f t="shared" si="15"/>
        <v>491</v>
      </c>
      <c r="C496" s="45"/>
      <c r="D496" s="2"/>
      <c r="E496" s="3"/>
      <c r="F496" s="3"/>
      <c r="G496" s="3"/>
      <c r="H496" s="3"/>
      <c r="I496" s="39" cm="1">
        <f t="array" ref="I496">_xlfn.SWITCH(E496,"IV","Junior","V","Junior", "VI","Junior","VII","Pre-Senior","VIII","Pre-Senior","IX","Pre-Senior","X","Senior","XI","Senior","XII","Senior",0)</f>
        <v>0</v>
      </c>
      <c r="J496" s="126"/>
      <c r="K496" s="126"/>
      <c r="L496" s="38"/>
      <c r="M496" s="3"/>
      <c r="N496" s="4">
        <f t="shared" si="14"/>
        <v>0</v>
      </c>
    </row>
    <row r="497" spans="2:14" ht="18" customHeight="1" x14ac:dyDescent="0.3">
      <c r="B497" s="16">
        <f t="shared" si="15"/>
        <v>492</v>
      </c>
      <c r="C497" s="45"/>
      <c r="D497" s="2"/>
      <c r="E497" s="3"/>
      <c r="F497" s="3"/>
      <c r="G497" s="3"/>
      <c r="H497" s="3"/>
      <c r="I497" s="39" cm="1">
        <f t="array" ref="I497">_xlfn.SWITCH(E497,"IV","Junior","V","Junior", "VI","Junior","VII","Pre-Senior","VIII","Pre-Senior","IX","Pre-Senior","X","Senior","XI","Senior","XII","Senior",0)</f>
        <v>0</v>
      </c>
      <c r="J497" s="126"/>
      <c r="K497" s="126"/>
      <c r="L497" s="38"/>
      <c r="M497" s="3"/>
      <c r="N497" s="4">
        <f t="shared" si="14"/>
        <v>0</v>
      </c>
    </row>
    <row r="498" spans="2:14" ht="18" customHeight="1" x14ac:dyDescent="0.3">
      <c r="B498" s="16">
        <f t="shared" si="15"/>
        <v>493</v>
      </c>
      <c r="C498" s="45"/>
      <c r="D498" s="2"/>
      <c r="E498" s="3"/>
      <c r="F498" s="3"/>
      <c r="G498" s="3"/>
      <c r="H498" s="3"/>
      <c r="I498" s="39" cm="1">
        <f t="array" ref="I498">_xlfn.SWITCH(E498,"IV","Junior","V","Junior", "VI","Junior","VII","Pre-Senior","VIII","Pre-Senior","IX","Pre-Senior","X","Senior","XI","Senior","XII","Senior",0)</f>
        <v>0</v>
      </c>
      <c r="J498" s="126"/>
      <c r="K498" s="126"/>
      <c r="L498" s="38"/>
      <c r="M498" s="3"/>
      <c r="N498" s="4">
        <f t="shared" si="14"/>
        <v>0</v>
      </c>
    </row>
    <row r="499" spans="2:14" ht="18" customHeight="1" x14ac:dyDescent="0.3">
      <c r="B499" s="16">
        <f t="shared" si="15"/>
        <v>494</v>
      </c>
      <c r="C499" s="45"/>
      <c r="D499" s="2"/>
      <c r="E499" s="3"/>
      <c r="F499" s="3"/>
      <c r="G499" s="3"/>
      <c r="H499" s="3"/>
      <c r="I499" s="39" cm="1">
        <f t="array" ref="I499">_xlfn.SWITCH(E499,"IV","Junior","V","Junior", "VI","Junior","VII","Pre-Senior","VIII","Pre-Senior","IX","Pre-Senior","X","Senior","XI","Senior","XII","Senior",0)</f>
        <v>0</v>
      </c>
      <c r="J499" s="126"/>
      <c r="K499" s="126"/>
      <c r="L499" s="38"/>
      <c r="M499" s="3"/>
      <c r="N499" s="4">
        <f t="shared" si="14"/>
        <v>0</v>
      </c>
    </row>
    <row r="500" spans="2:14" ht="18" customHeight="1" x14ac:dyDescent="0.3">
      <c r="B500" s="16">
        <f t="shared" si="15"/>
        <v>495</v>
      </c>
      <c r="C500" s="45"/>
      <c r="D500" s="2"/>
      <c r="E500" s="3"/>
      <c r="F500" s="3"/>
      <c r="G500" s="3"/>
      <c r="H500" s="3"/>
      <c r="I500" s="39" cm="1">
        <f t="array" ref="I500">_xlfn.SWITCH(E500,"IV","Junior","V","Junior", "VI","Junior","VII","Pre-Senior","VIII","Pre-Senior","IX","Pre-Senior","X","Senior","XI","Senior","XII","Senior",0)</f>
        <v>0</v>
      </c>
      <c r="J500" s="126"/>
      <c r="K500" s="126"/>
      <c r="L500" s="38"/>
      <c r="M500" s="3"/>
      <c r="N500" s="4">
        <f t="shared" si="14"/>
        <v>0</v>
      </c>
    </row>
    <row r="501" spans="2:14" ht="18" customHeight="1" x14ac:dyDescent="0.3">
      <c r="B501" s="16">
        <f t="shared" si="15"/>
        <v>496</v>
      </c>
      <c r="C501" s="45"/>
      <c r="D501" s="2"/>
      <c r="E501" s="3"/>
      <c r="F501" s="3"/>
      <c r="G501" s="3"/>
      <c r="H501" s="3"/>
      <c r="I501" s="39" cm="1">
        <f t="array" ref="I501">_xlfn.SWITCH(E501,"IV","Junior","V","Junior", "VI","Junior","VII","Pre-Senior","VIII","Pre-Senior","IX","Pre-Senior","X","Senior","XI","Senior","XII","Senior",0)</f>
        <v>0</v>
      </c>
      <c r="J501" s="126"/>
      <c r="K501" s="126"/>
      <c r="L501" s="38"/>
      <c r="M501" s="3"/>
      <c r="N501" s="4">
        <f t="shared" si="14"/>
        <v>0</v>
      </c>
    </row>
    <row r="502" spans="2:14" ht="18" customHeight="1" x14ac:dyDescent="0.3">
      <c r="B502" s="16">
        <f t="shared" si="15"/>
        <v>497</v>
      </c>
      <c r="C502" s="45"/>
      <c r="D502" s="2"/>
      <c r="E502" s="3"/>
      <c r="F502" s="3"/>
      <c r="G502" s="3"/>
      <c r="H502" s="3"/>
      <c r="I502" s="39" cm="1">
        <f t="array" ref="I502">_xlfn.SWITCH(E502,"IV","Junior","V","Junior", "VI","Junior","VII","Pre-Senior","VIII","Pre-Senior","IX","Pre-Senior","X","Senior","XI","Senior","XII","Senior",0)</f>
        <v>0</v>
      </c>
      <c r="J502" s="126"/>
      <c r="K502" s="126"/>
      <c r="L502" s="38"/>
      <c r="M502" s="3"/>
      <c r="N502" s="4">
        <f t="shared" si="14"/>
        <v>0</v>
      </c>
    </row>
    <row r="503" spans="2:14" ht="18" customHeight="1" x14ac:dyDescent="0.3">
      <c r="B503" s="16">
        <f t="shared" si="15"/>
        <v>498</v>
      </c>
      <c r="C503" s="45"/>
      <c r="D503" s="2"/>
      <c r="E503" s="3"/>
      <c r="F503" s="3"/>
      <c r="G503" s="3"/>
      <c r="H503" s="3"/>
      <c r="I503" s="39" cm="1">
        <f t="array" ref="I503">_xlfn.SWITCH(E503,"IV","Junior","V","Junior", "VI","Junior","VII","Pre-Senior","VIII","Pre-Senior","IX","Pre-Senior","X","Senior","XI","Senior","XII","Senior",0)</f>
        <v>0</v>
      </c>
      <c r="J503" s="126"/>
      <c r="K503" s="126"/>
      <c r="L503" s="38"/>
      <c r="M503" s="3"/>
      <c r="N503" s="4">
        <f t="shared" si="14"/>
        <v>0</v>
      </c>
    </row>
    <row r="504" spans="2:14" ht="18" customHeight="1" x14ac:dyDescent="0.3">
      <c r="B504" s="16">
        <f t="shared" si="15"/>
        <v>499</v>
      </c>
      <c r="C504" s="45"/>
      <c r="D504" s="2"/>
      <c r="E504" s="3"/>
      <c r="F504" s="3"/>
      <c r="G504" s="3"/>
      <c r="H504" s="3"/>
      <c r="I504" s="39" cm="1">
        <f t="array" ref="I504">_xlfn.SWITCH(E504,"IV","Junior","V","Junior", "VI","Junior","VII","Pre-Senior","VIII","Pre-Senior","IX","Pre-Senior","X","Senior","XI","Senior","XII","Senior",0)</f>
        <v>0</v>
      </c>
      <c r="J504" s="126"/>
      <c r="K504" s="126"/>
      <c r="L504" s="38"/>
      <c r="M504" s="3"/>
      <c r="N504" s="4">
        <f t="shared" si="14"/>
        <v>0</v>
      </c>
    </row>
    <row r="505" spans="2:14" ht="18" customHeight="1" x14ac:dyDescent="0.3">
      <c r="B505" s="16">
        <f t="shared" si="15"/>
        <v>500</v>
      </c>
      <c r="C505" s="45"/>
      <c r="D505" s="2"/>
      <c r="E505" s="3"/>
      <c r="F505" s="3"/>
      <c r="G505" s="3"/>
      <c r="H505" s="3"/>
      <c r="I505" s="39" cm="1">
        <f t="array" ref="I505">_xlfn.SWITCH(E505,"IV","Junior","V","Junior", "VI","Junior","VII","Pre-Senior","VIII","Pre-Senior","IX","Pre-Senior","X","Senior","XI","Senior","XII","Senior",0)</f>
        <v>0</v>
      </c>
      <c r="J505" s="126"/>
      <c r="K505" s="126"/>
      <c r="L505" s="38"/>
      <c r="M505" s="3"/>
      <c r="N505" s="4">
        <f t="shared" si="14"/>
        <v>0</v>
      </c>
    </row>
    <row r="506" spans="2:14" ht="18" customHeight="1" x14ac:dyDescent="0.3">
      <c r="B506" s="16">
        <f t="shared" si="15"/>
        <v>501</v>
      </c>
      <c r="C506" s="45"/>
      <c r="D506" s="2"/>
      <c r="E506" s="3"/>
      <c r="F506" s="3"/>
      <c r="G506" s="3"/>
      <c r="H506" s="3"/>
      <c r="I506" s="39" cm="1">
        <f t="array" ref="I506">_xlfn.SWITCH(E506,"IV","Junior","V","Junior", "VI","Junior","VII","Pre-Senior","VIII","Pre-Senior","IX","Pre-Senior","X","Senior","XI","Senior","XII","Senior",0)</f>
        <v>0</v>
      </c>
      <c r="J506" s="126"/>
      <c r="K506" s="126"/>
      <c r="L506" s="38"/>
      <c r="M506" s="3"/>
      <c r="N506" s="4">
        <f t="shared" si="14"/>
        <v>0</v>
      </c>
    </row>
    <row r="507" spans="2:14" ht="18" customHeight="1" x14ac:dyDescent="0.3">
      <c r="B507" s="16">
        <f t="shared" si="15"/>
        <v>502</v>
      </c>
      <c r="C507" s="45"/>
      <c r="D507" s="2"/>
      <c r="E507" s="3"/>
      <c r="F507" s="3"/>
      <c r="G507" s="3"/>
      <c r="H507" s="3"/>
      <c r="I507" s="39" cm="1">
        <f t="array" ref="I507">_xlfn.SWITCH(E507,"IV","Junior","V","Junior", "VI","Junior","VII","Pre-Senior","VIII","Pre-Senior","IX","Pre-Senior","X","Senior","XI","Senior","XII","Senior",0)</f>
        <v>0</v>
      </c>
      <c r="J507" s="126"/>
      <c r="K507" s="126"/>
      <c r="L507" s="38"/>
      <c r="M507" s="3"/>
      <c r="N507" s="4">
        <f t="shared" si="14"/>
        <v>0</v>
      </c>
    </row>
    <row r="508" spans="2:14" ht="18" customHeight="1" x14ac:dyDescent="0.3">
      <c r="B508" s="16">
        <f t="shared" si="15"/>
        <v>503</v>
      </c>
      <c r="C508" s="45"/>
      <c r="D508" s="2"/>
      <c r="E508" s="3"/>
      <c r="F508" s="3"/>
      <c r="G508" s="3"/>
      <c r="H508" s="3"/>
      <c r="I508" s="39" cm="1">
        <f t="array" ref="I508">_xlfn.SWITCH(E508,"IV","Junior","V","Junior", "VI","Junior","VII","Pre-Senior","VIII","Pre-Senior","IX","Pre-Senior","X","Senior","XI","Senior","XII","Senior",0)</f>
        <v>0</v>
      </c>
      <c r="J508" s="126"/>
      <c r="K508" s="126"/>
      <c r="L508" s="38"/>
      <c r="M508" s="3"/>
      <c r="N508" s="4">
        <f t="shared" si="14"/>
        <v>0</v>
      </c>
    </row>
    <row r="509" spans="2:14" ht="18" customHeight="1" x14ac:dyDescent="0.3">
      <c r="B509" s="16">
        <f t="shared" si="15"/>
        <v>504</v>
      </c>
      <c r="C509" s="45"/>
      <c r="D509" s="2"/>
      <c r="E509" s="3"/>
      <c r="F509" s="3"/>
      <c r="G509" s="3"/>
      <c r="H509" s="3"/>
      <c r="I509" s="39" cm="1">
        <f t="array" ref="I509">_xlfn.SWITCH(E509,"IV","Junior","V","Junior", "VI","Junior","VII","Pre-Senior","VIII","Pre-Senior","IX","Pre-Senior","X","Senior","XI","Senior","XII","Senior",0)</f>
        <v>0</v>
      </c>
      <c r="J509" s="126"/>
      <c r="K509" s="126"/>
      <c r="L509" s="38"/>
      <c r="M509" s="3"/>
      <c r="N509" s="4">
        <f t="shared" si="14"/>
        <v>0</v>
      </c>
    </row>
    <row r="510" spans="2:14" ht="18" customHeight="1" x14ac:dyDescent="0.3">
      <c r="B510" s="16">
        <f t="shared" si="15"/>
        <v>505</v>
      </c>
      <c r="C510" s="45"/>
      <c r="D510" s="2"/>
      <c r="E510" s="3"/>
      <c r="F510" s="3"/>
      <c r="G510" s="3"/>
      <c r="H510" s="3"/>
      <c r="I510" s="39" cm="1">
        <f t="array" ref="I510">_xlfn.SWITCH(E510,"IV","Junior","V","Junior", "VI","Junior","VII","Pre-Senior","VIII","Pre-Senior","IX","Pre-Senior","X","Senior","XI","Senior","XII","Senior",0)</f>
        <v>0</v>
      </c>
      <c r="J510" s="126"/>
      <c r="K510" s="126"/>
      <c r="L510" s="38"/>
      <c r="M510" s="3"/>
      <c r="N510" s="4">
        <f t="shared" si="14"/>
        <v>0</v>
      </c>
    </row>
    <row r="511" spans="2:14" ht="18" customHeight="1" x14ac:dyDescent="0.3">
      <c r="B511" s="16">
        <f t="shared" si="15"/>
        <v>506</v>
      </c>
      <c r="C511" s="45"/>
      <c r="D511" s="2"/>
      <c r="E511" s="3"/>
      <c r="F511" s="3"/>
      <c r="G511" s="3"/>
      <c r="H511" s="3"/>
      <c r="I511" s="39" cm="1">
        <f t="array" ref="I511">_xlfn.SWITCH(E511,"IV","Junior","V","Junior", "VI","Junior","VII","Pre-Senior","VIII","Pre-Senior","IX","Pre-Senior","X","Senior","XI","Senior","XII","Senior",0)</f>
        <v>0</v>
      </c>
      <c r="J511" s="126"/>
      <c r="K511" s="126"/>
      <c r="L511" s="38"/>
      <c r="M511" s="3"/>
      <c r="N511" s="4">
        <f t="shared" si="14"/>
        <v>0</v>
      </c>
    </row>
    <row r="512" spans="2:14" ht="18" customHeight="1" x14ac:dyDescent="0.3">
      <c r="B512" s="16">
        <f t="shared" si="15"/>
        <v>507</v>
      </c>
      <c r="C512" s="45"/>
      <c r="D512" s="2"/>
      <c r="E512" s="3"/>
      <c r="F512" s="3"/>
      <c r="G512" s="3"/>
      <c r="H512" s="3"/>
      <c r="I512" s="39" cm="1">
        <f t="array" ref="I512">_xlfn.SWITCH(E512,"IV","Junior","V","Junior", "VI","Junior","VII","Pre-Senior","VIII","Pre-Senior","IX","Pre-Senior","X","Senior","XI","Senior","XII","Senior",0)</f>
        <v>0</v>
      </c>
      <c r="J512" s="126"/>
      <c r="K512" s="126"/>
      <c r="L512" s="38"/>
      <c r="M512" s="3"/>
      <c r="N512" s="4">
        <f t="shared" si="14"/>
        <v>0</v>
      </c>
    </row>
    <row r="513" spans="2:14" ht="18" customHeight="1" x14ac:dyDescent="0.3">
      <c r="B513" s="16">
        <f t="shared" si="15"/>
        <v>508</v>
      </c>
      <c r="C513" s="45"/>
      <c r="D513" s="2"/>
      <c r="E513" s="3"/>
      <c r="F513" s="3"/>
      <c r="G513" s="3"/>
      <c r="H513" s="3"/>
      <c r="I513" s="39" cm="1">
        <f t="array" ref="I513">_xlfn.SWITCH(E513,"IV","Junior","V","Junior", "VI","Junior","VII","Pre-Senior","VIII","Pre-Senior","IX","Pre-Senior","X","Senior","XI","Senior","XII","Senior",0)</f>
        <v>0</v>
      </c>
      <c r="J513" s="126"/>
      <c r="K513" s="126"/>
      <c r="L513" s="38"/>
      <c r="M513" s="3"/>
      <c r="N513" s="4">
        <f t="shared" si="14"/>
        <v>0</v>
      </c>
    </row>
    <row r="514" spans="2:14" ht="18" customHeight="1" x14ac:dyDescent="0.3">
      <c r="B514" s="16">
        <f t="shared" si="15"/>
        <v>509</v>
      </c>
      <c r="C514" s="45"/>
      <c r="D514" s="2"/>
      <c r="E514" s="3"/>
      <c r="F514" s="3"/>
      <c r="G514" s="3"/>
      <c r="H514" s="3"/>
      <c r="I514" s="39" cm="1">
        <f t="array" ref="I514">_xlfn.SWITCH(E514,"IV","Junior","V","Junior", "VI","Junior","VII","Pre-Senior","VIII","Pre-Senior","IX","Pre-Senior","X","Senior","XI","Senior","XII","Senior",0)</f>
        <v>0</v>
      </c>
      <c r="J514" s="126"/>
      <c r="K514" s="126"/>
      <c r="L514" s="38"/>
      <c r="M514" s="3"/>
      <c r="N514" s="4">
        <f t="shared" si="14"/>
        <v>0</v>
      </c>
    </row>
    <row r="515" spans="2:14" ht="18" customHeight="1" x14ac:dyDescent="0.3">
      <c r="B515" s="16">
        <f t="shared" si="15"/>
        <v>510</v>
      </c>
      <c r="C515" s="45"/>
      <c r="D515" s="2"/>
      <c r="E515" s="3"/>
      <c r="F515" s="3"/>
      <c r="G515" s="3"/>
      <c r="H515" s="3"/>
      <c r="I515" s="39" cm="1">
        <f t="array" ref="I515">_xlfn.SWITCH(E515,"IV","Junior","V","Junior", "VI","Junior","VII","Pre-Senior","VIII","Pre-Senior","IX","Pre-Senior","X","Senior","XI","Senior","XII","Senior",0)</f>
        <v>0</v>
      </c>
      <c r="J515" s="126"/>
      <c r="K515" s="126"/>
      <c r="L515" s="38"/>
      <c r="M515" s="3"/>
      <c r="N515" s="4">
        <f t="shared" si="14"/>
        <v>0</v>
      </c>
    </row>
    <row r="516" spans="2:14" ht="18" customHeight="1" x14ac:dyDescent="0.3">
      <c r="B516" s="67"/>
      <c r="C516" s="68"/>
      <c r="D516" s="69"/>
      <c r="E516" s="3"/>
      <c r="F516" s="3"/>
      <c r="G516" s="3"/>
      <c r="H516" s="3"/>
      <c r="I516" s="39" cm="1">
        <f t="array" ref="I516">_xlfn.SWITCH(E516,"IV","Junior","V","Junior", "VI","Junior","VII","Pre-Senior","VIII","Pre-Senior","IX","Pre-Senior","X","Senior","XI","Senior","XII","Senior",0)</f>
        <v>0</v>
      </c>
      <c r="J516" s="126"/>
      <c r="K516" s="126"/>
      <c r="L516" s="38"/>
      <c r="M516" s="3"/>
      <c r="N516" s="4">
        <f t="shared" ref="N516:N579" si="16">IF(M516="Printed book",230,IF(M516="E-book",155,0))</f>
        <v>0</v>
      </c>
    </row>
    <row r="517" spans="2:14" ht="18" customHeight="1" x14ac:dyDescent="0.3">
      <c r="B517" s="67"/>
      <c r="C517" s="68"/>
      <c r="D517" s="69"/>
      <c r="E517" s="3"/>
      <c r="F517" s="3"/>
      <c r="G517" s="3"/>
      <c r="H517" s="3"/>
      <c r="I517" s="39" cm="1">
        <f t="array" ref="I517">_xlfn.SWITCH(E517,"IV","Junior","V","Junior", "VI","Junior","VII","Pre-Senior","VIII","Pre-Senior","IX","Pre-Senior","X","Senior","XI","Senior","XII","Senior",0)</f>
        <v>0</v>
      </c>
      <c r="J517" s="126"/>
      <c r="K517" s="126"/>
      <c r="L517" s="38"/>
      <c r="M517" s="3"/>
      <c r="N517" s="4">
        <f t="shared" si="16"/>
        <v>0</v>
      </c>
    </row>
    <row r="518" spans="2:14" ht="18" customHeight="1" x14ac:dyDescent="0.3">
      <c r="B518" s="67"/>
      <c r="C518" s="68"/>
      <c r="D518" s="69"/>
      <c r="E518" s="3"/>
      <c r="F518" s="3"/>
      <c r="G518" s="3"/>
      <c r="H518" s="3"/>
      <c r="I518" s="39" cm="1">
        <f t="array" ref="I518">_xlfn.SWITCH(E518,"IV","Junior","V","Junior", "VI","Junior","VII","Pre-Senior","VIII","Pre-Senior","IX","Pre-Senior","X","Senior","XI","Senior","XII","Senior",0)</f>
        <v>0</v>
      </c>
      <c r="J518" s="126"/>
      <c r="K518" s="126"/>
      <c r="L518" s="38"/>
      <c r="M518" s="3"/>
      <c r="N518" s="4">
        <f t="shared" si="16"/>
        <v>0</v>
      </c>
    </row>
    <row r="519" spans="2:14" ht="18" customHeight="1" x14ac:dyDescent="0.3">
      <c r="B519" s="67"/>
      <c r="C519" s="68"/>
      <c r="D519" s="69"/>
      <c r="E519" s="3"/>
      <c r="F519" s="3"/>
      <c r="G519" s="3"/>
      <c r="H519" s="3"/>
      <c r="I519" s="39" cm="1">
        <f t="array" ref="I519">_xlfn.SWITCH(E519,"IV","Junior","V","Junior", "VI","Junior","VII","Pre-Senior","VIII","Pre-Senior","IX","Pre-Senior","X","Senior","XI","Senior","XII","Senior",0)</f>
        <v>0</v>
      </c>
      <c r="J519" s="126"/>
      <c r="K519" s="126"/>
      <c r="L519" s="38"/>
      <c r="M519" s="3"/>
      <c r="N519" s="4">
        <f t="shared" si="16"/>
        <v>0</v>
      </c>
    </row>
    <row r="520" spans="2:14" ht="18" customHeight="1" x14ac:dyDescent="0.3">
      <c r="B520" s="67"/>
      <c r="C520" s="68"/>
      <c r="D520" s="69"/>
      <c r="E520" s="3"/>
      <c r="F520" s="3"/>
      <c r="G520" s="3"/>
      <c r="H520" s="3"/>
      <c r="I520" s="39" cm="1">
        <f t="array" ref="I520">_xlfn.SWITCH(E520,"IV","Junior","V","Junior", "VI","Junior","VII","Pre-Senior","VIII","Pre-Senior","IX","Pre-Senior","X","Senior","XI","Senior","XII","Senior",0)</f>
        <v>0</v>
      </c>
      <c r="J520" s="126"/>
      <c r="K520" s="126"/>
      <c r="L520" s="38"/>
      <c r="M520" s="3"/>
      <c r="N520" s="4">
        <f t="shared" si="16"/>
        <v>0</v>
      </c>
    </row>
    <row r="521" spans="2:14" ht="18" customHeight="1" x14ac:dyDescent="0.3">
      <c r="B521" s="67"/>
      <c r="C521" s="68"/>
      <c r="D521" s="69"/>
      <c r="E521" s="3"/>
      <c r="F521" s="3"/>
      <c r="G521" s="3"/>
      <c r="H521" s="3"/>
      <c r="I521" s="39" cm="1">
        <f t="array" ref="I521">_xlfn.SWITCH(E521,"IV","Junior","V","Junior", "VI","Junior","VII","Pre-Senior","VIII","Pre-Senior","IX","Pre-Senior","X","Senior","XI","Senior","XII","Senior",0)</f>
        <v>0</v>
      </c>
      <c r="J521" s="126"/>
      <c r="K521" s="126"/>
      <c r="L521" s="38"/>
      <c r="M521" s="3"/>
      <c r="N521" s="4">
        <f t="shared" si="16"/>
        <v>0</v>
      </c>
    </row>
    <row r="522" spans="2:14" ht="18" customHeight="1" x14ac:dyDescent="0.3">
      <c r="B522" s="67"/>
      <c r="C522" s="68"/>
      <c r="D522" s="69"/>
      <c r="E522" s="3"/>
      <c r="F522" s="3"/>
      <c r="G522" s="3"/>
      <c r="H522" s="3"/>
      <c r="I522" s="39" cm="1">
        <f t="array" ref="I522">_xlfn.SWITCH(E522,"IV","Junior","V","Junior", "VI","Junior","VII","Pre-Senior","VIII","Pre-Senior","IX","Pre-Senior","X","Senior","XI","Senior","XII","Senior",0)</f>
        <v>0</v>
      </c>
      <c r="J522" s="126"/>
      <c r="K522" s="126"/>
      <c r="L522" s="38"/>
      <c r="M522" s="3"/>
      <c r="N522" s="4">
        <f t="shared" si="16"/>
        <v>0</v>
      </c>
    </row>
    <row r="523" spans="2:14" ht="18" customHeight="1" x14ac:dyDescent="0.3">
      <c r="B523" s="67"/>
      <c r="C523" s="68"/>
      <c r="D523" s="69"/>
      <c r="E523" s="3"/>
      <c r="F523" s="3"/>
      <c r="G523" s="3"/>
      <c r="H523" s="3"/>
      <c r="I523" s="39" cm="1">
        <f t="array" ref="I523">_xlfn.SWITCH(E523,"IV","Junior","V","Junior", "VI","Junior","VII","Pre-Senior","VIII","Pre-Senior","IX","Pre-Senior","X","Senior","XI","Senior","XII","Senior",0)</f>
        <v>0</v>
      </c>
      <c r="J523" s="126"/>
      <c r="K523" s="126"/>
      <c r="L523" s="38"/>
      <c r="M523" s="3"/>
      <c r="N523" s="4">
        <f t="shared" si="16"/>
        <v>0</v>
      </c>
    </row>
    <row r="524" spans="2:14" ht="18" customHeight="1" x14ac:dyDescent="0.3">
      <c r="B524" s="67"/>
      <c r="C524" s="68"/>
      <c r="D524" s="69"/>
      <c r="E524" s="3"/>
      <c r="F524" s="3"/>
      <c r="G524" s="3"/>
      <c r="H524" s="3"/>
      <c r="I524" s="39" cm="1">
        <f t="array" ref="I524">_xlfn.SWITCH(E524,"IV","Junior","V","Junior", "VI","Junior","VII","Pre-Senior","VIII","Pre-Senior","IX","Pre-Senior","X","Senior","XI","Senior","XII","Senior",0)</f>
        <v>0</v>
      </c>
      <c r="J524" s="126"/>
      <c r="K524" s="126"/>
      <c r="L524" s="38"/>
      <c r="M524" s="3"/>
      <c r="N524" s="4">
        <f t="shared" si="16"/>
        <v>0</v>
      </c>
    </row>
    <row r="525" spans="2:14" ht="18" customHeight="1" x14ac:dyDescent="0.3">
      <c r="B525" s="67"/>
      <c r="C525" s="68"/>
      <c r="D525" s="69"/>
      <c r="E525" s="3"/>
      <c r="F525" s="3"/>
      <c r="G525" s="3"/>
      <c r="H525" s="3"/>
      <c r="I525" s="39" cm="1">
        <f t="array" ref="I525">_xlfn.SWITCH(E525,"IV","Junior","V","Junior", "VI","Junior","VII","Pre-Senior","VIII","Pre-Senior","IX","Pre-Senior","X","Senior","XI","Senior","XII","Senior",0)</f>
        <v>0</v>
      </c>
      <c r="J525" s="126"/>
      <c r="K525" s="126"/>
      <c r="L525" s="38"/>
      <c r="M525" s="3"/>
      <c r="N525" s="4">
        <f t="shared" si="16"/>
        <v>0</v>
      </c>
    </row>
    <row r="526" spans="2:14" ht="18" customHeight="1" x14ac:dyDescent="0.3">
      <c r="B526" s="67"/>
      <c r="C526" s="68"/>
      <c r="D526" s="69"/>
      <c r="E526" s="3"/>
      <c r="F526" s="3"/>
      <c r="G526" s="3"/>
      <c r="H526" s="3"/>
      <c r="I526" s="39" cm="1">
        <f t="array" ref="I526">_xlfn.SWITCH(E526,"IV","Junior","V","Junior", "VI","Junior","VII","Pre-Senior","VIII","Pre-Senior","IX","Pre-Senior","X","Senior","XI","Senior","XII","Senior",0)</f>
        <v>0</v>
      </c>
      <c r="J526" s="126"/>
      <c r="K526" s="126"/>
      <c r="L526" s="38"/>
      <c r="M526" s="3"/>
      <c r="N526" s="4">
        <f t="shared" si="16"/>
        <v>0</v>
      </c>
    </row>
    <row r="527" spans="2:14" ht="18" customHeight="1" x14ac:dyDescent="0.3">
      <c r="B527" s="67"/>
      <c r="C527" s="68"/>
      <c r="D527" s="69"/>
      <c r="E527" s="3"/>
      <c r="F527" s="3"/>
      <c r="G527" s="3"/>
      <c r="H527" s="3"/>
      <c r="I527" s="39" cm="1">
        <f t="array" ref="I527">_xlfn.SWITCH(E527,"IV","Junior","V","Junior", "VI","Junior","VII","Pre-Senior","VIII","Pre-Senior","IX","Pre-Senior","X","Senior","XI","Senior","XII","Senior",0)</f>
        <v>0</v>
      </c>
      <c r="J527" s="126"/>
      <c r="K527" s="126"/>
      <c r="L527" s="38"/>
      <c r="M527" s="3"/>
      <c r="N527" s="4">
        <f t="shared" si="16"/>
        <v>0</v>
      </c>
    </row>
    <row r="528" spans="2:14" ht="18" customHeight="1" x14ac:dyDescent="0.3">
      <c r="B528" s="67"/>
      <c r="C528" s="68"/>
      <c r="D528" s="69"/>
      <c r="E528" s="3"/>
      <c r="F528" s="3"/>
      <c r="G528" s="3"/>
      <c r="H528" s="3"/>
      <c r="I528" s="39" cm="1">
        <f t="array" ref="I528">_xlfn.SWITCH(E528,"IV","Junior","V","Junior", "VI","Junior","VII","Pre-Senior","VIII","Pre-Senior","IX","Pre-Senior","X","Senior","XI","Senior","XII","Senior",0)</f>
        <v>0</v>
      </c>
      <c r="J528" s="126"/>
      <c r="K528" s="126"/>
      <c r="L528" s="38"/>
      <c r="M528" s="3"/>
      <c r="N528" s="4">
        <f t="shared" si="16"/>
        <v>0</v>
      </c>
    </row>
    <row r="529" spans="2:14" ht="18" customHeight="1" x14ac:dyDescent="0.3">
      <c r="B529" s="67"/>
      <c r="C529" s="68"/>
      <c r="D529" s="69"/>
      <c r="E529" s="3"/>
      <c r="F529" s="3"/>
      <c r="G529" s="3"/>
      <c r="H529" s="3"/>
      <c r="I529" s="39" cm="1">
        <f t="array" ref="I529">_xlfn.SWITCH(E529,"IV","Junior","V","Junior", "VI","Junior","VII","Pre-Senior","VIII","Pre-Senior","IX","Pre-Senior","X","Senior","XI","Senior","XII","Senior",0)</f>
        <v>0</v>
      </c>
      <c r="J529" s="126"/>
      <c r="K529" s="126"/>
      <c r="L529" s="38"/>
      <c r="M529" s="3"/>
      <c r="N529" s="4">
        <f t="shared" si="16"/>
        <v>0</v>
      </c>
    </row>
    <row r="530" spans="2:14" ht="18" customHeight="1" x14ac:dyDescent="0.3">
      <c r="B530" s="67"/>
      <c r="C530" s="68"/>
      <c r="D530" s="69"/>
      <c r="E530" s="3"/>
      <c r="F530" s="3"/>
      <c r="G530" s="3"/>
      <c r="H530" s="3"/>
      <c r="I530" s="39" cm="1">
        <f t="array" ref="I530">_xlfn.SWITCH(E530,"IV","Junior","V","Junior", "VI","Junior","VII","Pre-Senior","VIII","Pre-Senior","IX","Pre-Senior","X","Senior","XI","Senior","XII","Senior",0)</f>
        <v>0</v>
      </c>
      <c r="J530" s="126"/>
      <c r="K530" s="126"/>
      <c r="L530" s="38"/>
      <c r="M530" s="3"/>
      <c r="N530" s="4">
        <f t="shared" si="16"/>
        <v>0</v>
      </c>
    </row>
    <row r="531" spans="2:14" ht="18" customHeight="1" x14ac:dyDescent="0.3">
      <c r="B531" s="67"/>
      <c r="C531" s="68"/>
      <c r="D531" s="69"/>
      <c r="E531" s="3"/>
      <c r="F531" s="3"/>
      <c r="G531" s="3"/>
      <c r="H531" s="3"/>
      <c r="I531" s="39" cm="1">
        <f t="array" ref="I531">_xlfn.SWITCH(E531,"IV","Junior","V","Junior", "VI","Junior","VII","Pre-Senior","VIII","Pre-Senior","IX","Pre-Senior","X","Senior","XI","Senior","XII","Senior",0)</f>
        <v>0</v>
      </c>
      <c r="J531" s="126"/>
      <c r="K531" s="126"/>
      <c r="L531" s="38"/>
      <c r="M531" s="3"/>
      <c r="N531" s="4">
        <f t="shared" si="16"/>
        <v>0</v>
      </c>
    </row>
    <row r="532" spans="2:14" ht="18" customHeight="1" x14ac:dyDescent="0.3">
      <c r="B532" s="67"/>
      <c r="C532" s="68"/>
      <c r="D532" s="69"/>
      <c r="E532" s="3"/>
      <c r="F532" s="3"/>
      <c r="G532" s="3"/>
      <c r="H532" s="3"/>
      <c r="I532" s="39" cm="1">
        <f t="array" ref="I532">_xlfn.SWITCH(E532,"IV","Junior","V","Junior", "VI","Junior","VII","Pre-Senior","VIII","Pre-Senior","IX","Pre-Senior","X","Senior","XI","Senior","XII","Senior",0)</f>
        <v>0</v>
      </c>
      <c r="J532" s="126"/>
      <c r="K532" s="126"/>
      <c r="L532" s="38"/>
      <c r="M532" s="3"/>
      <c r="N532" s="4">
        <f t="shared" si="16"/>
        <v>0</v>
      </c>
    </row>
    <row r="533" spans="2:14" ht="18" customHeight="1" x14ac:dyDescent="0.3">
      <c r="B533" s="67"/>
      <c r="C533" s="68"/>
      <c r="D533" s="69"/>
      <c r="E533" s="3"/>
      <c r="F533" s="3"/>
      <c r="G533" s="3"/>
      <c r="H533" s="3"/>
      <c r="I533" s="39" cm="1">
        <f t="array" ref="I533">_xlfn.SWITCH(E533,"IV","Junior","V","Junior", "VI","Junior","VII","Pre-Senior","VIII","Pre-Senior","IX","Pre-Senior","X","Senior","XI","Senior","XII","Senior",0)</f>
        <v>0</v>
      </c>
      <c r="J533" s="126"/>
      <c r="K533" s="126"/>
      <c r="L533" s="38"/>
      <c r="M533" s="3"/>
      <c r="N533" s="4">
        <f t="shared" si="16"/>
        <v>0</v>
      </c>
    </row>
    <row r="534" spans="2:14" ht="18" customHeight="1" x14ac:dyDescent="0.3">
      <c r="B534" s="67"/>
      <c r="C534" s="68"/>
      <c r="D534" s="69"/>
      <c r="E534" s="3"/>
      <c r="F534" s="3"/>
      <c r="G534" s="3"/>
      <c r="H534" s="3"/>
      <c r="I534" s="39" cm="1">
        <f t="array" ref="I534">_xlfn.SWITCH(E534,"IV","Junior","V","Junior", "VI","Junior","VII","Pre-Senior","VIII","Pre-Senior","IX","Pre-Senior","X","Senior","XI","Senior","XII","Senior",0)</f>
        <v>0</v>
      </c>
      <c r="J534" s="126"/>
      <c r="K534" s="126"/>
      <c r="L534" s="38"/>
      <c r="M534" s="3"/>
      <c r="N534" s="4">
        <f t="shared" si="16"/>
        <v>0</v>
      </c>
    </row>
    <row r="535" spans="2:14" ht="18" customHeight="1" x14ac:dyDescent="0.3">
      <c r="B535" s="67"/>
      <c r="C535" s="68"/>
      <c r="D535" s="69"/>
      <c r="E535" s="3"/>
      <c r="F535" s="3"/>
      <c r="G535" s="3"/>
      <c r="H535" s="3"/>
      <c r="I535" s="39" cm="1">
        <f t="array" ref="I535">_xlfn.SWITCH(E535,"IV","Junior","V","Junior", "VI","Junior","VII","Pre-Senior","VIII","Pre-Senior","IX","Pre-Senior","X","Senior","XI","Senior","XII","Senior",0)</f>
        <v>0</v>
      </c>
      <c r="J535" s="126"/>
      <c r="K535" s="126"/>
      <c r="L535" s="38"/>
      <c r="M535" s="3"/>
      <c r="N535" s="4">
        <f t="shared" si="16"/>
        <v>0</v>
      </c>
    </row>
    <row r="536" spans="2:14" ht="18" customHeight="1" x14ac:dyDescent="0.3">
      <c r="B536" s="67"/>
      <c r="C536" s="68"/>
      <c r="D536" s="69"/>
      <c r="E536" s="3"/>
      <c r="F536" s="3"/>
      <c r="G536" s="3"/>
      <c r="H536" s="3"/>
      <c r="I536" s="39" cm="1">
        <f t="array" ref="I536">_xlfn.SWITCH(E536,"IV","Junior","V","Junior", "VI","Junior","VII","Pre-Senior","VIII","Pre-Senior","IX","Pre-Senior","X","Senior","XI","Senior","XII","Senior",0)</f>
        <v>0</v>
      </c>
      <c r="J536" s="126"/>
      <c r="K536" s="126"/>
      <c r="L536" s="38"/>
      <c r="M536" s="3"/>
      <c r="N536" s="4">
        <f t="shared" si="16"/>
        <v>0</v>
      </c>
    </row>
    <row r="537" spans="2:14" ht="18" customHeight="1" x14ac:dyDescent="0.3">
      <c r="B537" s="67"/>
      <c r="C537" s="68"/>
      <c r="D537" s="69"/>
      <c r="E537" s="3"/>
      <c r="F537" s="3"/>
      <c r="G537" s="3"/>
      <c r="H537" s="3"/>
      <c r="I537" s="39" cm="1">
        <f t="array" ref="I537">_xlfn.SWITCH(E537,"IV","Junior","V","Junior", "VI","Junior","VII","Pre-Senior","VIII","Pre-Senior","IX","Pre-Senior","X","Senior","XI","Senior","XII","Senior",0)</f>
        <v>0</v>
      </c>
      <c r="J537" s="126"/>
      <c r="K537" s="126"/>
      <c r="L537" s="38"/>
      <c r="M537" s="3"/>
      <c r="N537" s="4">
        <f t="shared" si="16"/>
        <v>0</v>
      </c>
    </row>
    <row r="538" spans="2:14" ht="18" customHeight="1" x14ac:dyDescent="0.3">
      <c r="B538" s="67"/>
      <c r="C538" s="68"/>
      <c r="D538" s="69"/>
      <c r="E538" s="3"/>
      <c r="F538" s="3"/>
      <c r="G538" s="3"/>
      <c r="H538" s="3"/>
      <c r="I538" s="39" cm="1">
        <f t="array" ref="I538">_xlfn.SWITCH(E538,"IV","Junior","V","Junior", "VI","Junior","VII","Pre-Senior","VIII","Pre-Senior","IX","Pre-Senior","X","Senior","XI","Senior","XII","Senior",0)</f>
        <v>0</v>
      </c>
      <c r="J538" s="126"/>
      <c r="K538" s="126"/>
      <c r="L538" s="38"/>
      <c r="M538" s="3"/>
      <c r="N538" s="4">
        <f t="shared" si="16"/>
        <v>0</v>
      </c>
    </row>
    <row r="539" spans="2:14" ht="18" customHeight="1" x14ac:dyDescent="0.3">
      <c r="B539" s="67"/>
      <c r="C539" s="68"/>
      <c r="D539" s="69"/>
      <c r="E539" s="3"/>
      <c r="F539" s="3"/>
      <c r="G539" s="3"/>
      <c r="H539" s="3"/>
      <c r="I539" s="39" cm="1">
        <f t="array" ref="I539">_xlfn.SWITCH(E539,"IV","Junior","V","Junior", "VI","Junior","VII","Pre-Senior","VIII","Pre-Senior","IX","Pre-Senior","X","Senior","XI","Senior","XII","Senior",0)</f>
        <v>0</v>
      </c>
      <c r="J539" s="126"/>
      <c r="K539" s="126"/>
      <c r="L539" s="38"/>
      <c r="M539" s="3"/>
      <c r="N539" s="4">
        <f t="shared" si="16"/>
        <v>0</v>
      </c>
    </row>
    <row r="540" spans="2:14" ht="18" customHeight="1" x14ac:dyDescent="0.3">
      <c r="B540" s="67"/>
      <c r="C540" s="68"/>
      <c r="D540" s="69"/>
      <c r="E540" s="3"/>
      <c r="F540" s="3"/>
      <c r="G540" s="3"/>
      <c r="H540" s="3"/>
      <c r="I540" s="39" cm="1">
        <f t="array" ref="I540">_xlfn.SWITCH(E540,"IV","Junior","V","Junior", "VI","Junior","VII","Pre-Senior","VIII","Pre-Senior","IX","Pre-Senior","X","Senior","XI","Senior","XII","Senior",0)</f>
        <v>0</v>
      </c>
      <c r="J540" s="126"/>
      <c r="K540" s="126"/>
      <c r="L540" s="38"/>
      <c r="M540" s="3"/>
      <c r="N540" s="4">
        <f t="shared" si="16"/>
        <v>0</v>
      </c>
    </row>
    <row r="541" spans="2:14" ht="18" customHeight="1" x14ac:dyDescent="0.3">
      <c r="B541" s="67"/>
      <c r="C541" s="68"/>
      <c r="D541" s="69"/>
      <c r="E541" s="3"/>
      <c r="F541" s="3"/>
      <c r="G541" s="3"/>
      <c r="H541" s="3"/>
      <c r="I541" s="39" cm="1">
        <f t="array" ref="I541">_xlfn.SWITCH(E541,"IV","Junior","V","Junior", "VI","Junior","VII","Pre-Senior","VIII","Pre-Senior","IX","Pre-Senior","X","Senior","XI","Senior","XII","Senior",0)</f>
        <v>0</v>
      </c>
      <c r="J541" s="126"/>
      <c r="K541" s="126"/>
      <c r="L541" s="38"/>
      <c r="M541" s="3"/>
      <c r="N541" s="4">
        <f t="shared" si="16"/>
        <v>0</v>
      </c>
    </row>
    <row r="542" spans="2:14" ht="18" customHeight="1" x14ac:dyDescent="0.3">
      <c r="B542" s="67"/>
      <c r="C542" s="68"/>
      <c r="D542" s="69"/>
      <c r="E542" s="3"/>
      <c r="F542" s="3"/>
      <c r="G542" s="3"/>
      <c r="H542" s="3"/>
      <c r="I542" s="39" cm="1">
        <f t="array" ref="I542">_xlfn.SWITCH(E542,"IV","Junior","V","Junior", "VI","Junior","VII","Pre-Senior","VIII","Pre-Senior","IX","Pre-Senior","X","Senior","XI","Senior","XII","Senior",0)</f>
        <v>0</v>
      </c>
      <c r="J542" s="126"/>
      <c r="K542" s="126"/>
      <c r="L542" s="38"/>
      <c r="M542" s="3"/>
      <c r="N542" s="4">
        <f t="shared" si="16"/>
        <v>0</v>
      </c>
    </row>
    <row r="543" spans="2:14" ht="18" customHeight="1" x14ac:dyDescent="0.3">
      <c r="B543" s="67"/>
      <c r="C543" s="68"/>
      <c r="D543" s="69"/>
      <c r="E543" s="3"/>
      <c r="F543" s="3"/>
      <c r="G543" s="3"/>
      <c r="H543" s="3"/>
      <c r="I543" s="39" cm="1">
        <f t="array" ref="I543">_xlfn.SWITCH(E543,"IV","Junior","V","Junior", "VI","Junior","VII","Pre-Senior","VIII","Pre-Senior","IX","Pre-Senior","X","Senior","XI","Senior","XII","Senior",0)</f>
        <v>0</v>
      </c>
      <c r="J543" s="126"/>
      <c r="K543" s="126"/>
      <c r="L543" s="38"/>
      <c r="M543" s="3"/>
      <c r="N543" s="4">
        <f t="shared" si="16"/>
        <v>0</v>
      </c>
    </row>
    <row r="544" spans="2:14" ht="18" customHeight="1" x14ac:dyDescent="0.3">
      <c r="B544" s="67"/>
      <c r="C544" s="68"/>
      <c r="D544" s="69"/>
      <c r="E544" s="3"/>
      <c r="F544" s="3"/>
      <c r="G544" s="3"/>
      <c r="H544" s="3"/>
      <c r="I544" s="39" cm="1">
        <f t="array" ref="I544">_xlfn.SWITCH(E544,"IV","Junior","V","Junior", "VI","Junior","VII","Pre-Senior","VIII","Pre-Senior","IX","Pre-Senior","X","Senior","XI","Senior","XII","Senior",0)</f>
        <v>0</v>
      </c>
      <c r="J544" s="126"/>
      <c r="K544" s="126"/>
      <c r="L544" s="38"/>
      <c r="M544" s="3"/>
      <c r="N544" s="4">
        <f t="shared" si="16"/>
        <v>0</v>
      </c>
    </row>
    <row r="545" spans="2:14" ht="18" customHeight="1" x14ac:dyDescent="0.3">
      <c r="B545" s="67"/>
      <c r="C545" s="68"/>
      <c r="D545" s="69"/>
      <c r="E545" s="3"/>
      <c r="F545" s="3"/>
      <c r="G545" s="3"/>
      <c r="H545" s="3"/>
      <c r="I545" s="39" cm="1">
        <f t="array" ref="I545">_xlfn.SWITCH(E545,"IV","Junior","V","Junior", "VI","Junior","VII","Pre-Senior","VIII","Pre-Senior","IX","Pre-Senior","X","Senior","XI","Senior","XII","Senior",0)</f>
        <v>0</v>
      </c>
      <c r="J545" s="126"/>
      <c r="K545" s="126"/>
      <c r="L545" s="38"/>
      <c r="M545" s="3"/>
      <c r="N545" s="4">
        <f t="shared" si="16"/>
        <v>0</v>
      </c>
    </row>
    <row r="546" spans="2:14" ht="18" customHeight="1" x14ac:dyDescent="0.3">
      <c r="B546" s="67"/>
      <c r="C546" s="68"/>
      <c r="D546" s="69"/>
      <c r="E546" s="3"/>
      <c r="F546" s="3"/>
      <c r="G546" s="3"/>
      <c r="H546" s="3"/>
      <c r="I546" s="39" cm="1">
        <f t="array" ref="I546">_xlfn.SWITCH(E546,"IV","Junior","V","Junior", "VI","Junior","VII","Pre-Senior","VIII","Pre-Senior","IX","Pre-Senior","X","Senior","XI","Senior","XII","Senior",0)</f>
        <v>0</v>
      </c>
      <c r="J546" s="126"/>
      <c r="K546" s="126"/>
      <c r="L546" s="38"/>
      <c r="M546" s="3"/>
      <c r="N546" s="4">
        <f t="shared" si="16"/>
        <v>0</v>
      </c>
    </row>
    <row r="547" spans="2:14" ht="18" customHeight="1" x14ac:dyDescent="0.3">
      <c r="B547" s="67"/>
      <c r="C547" s="68"/>
      <c r="D547" s="69"/>
      <c r="E547" s="3"/>
      <c r="F547" s="3"/>
      <c r="G547" s="3"/>
      <c r="H547" s="3"/>
      <c r="I547" s="39" cm="1">
        <f t="array" ref="I547">_xlfn.SWITCH(E547,"IV","Junior","V","Junior", "VI","Junior","VII","Pre-Senior","VIII","Pre-Senior","IX","Pre-Senior","X","Senior","XI","Senior","XII","Senior",0)</f>
        <v>0</v>
      </c>
      <c r="J547" s="126"/>
      <c r="K547" s="126"/>
      <c r="L547" s="38"/>
      <c r="M547" s="3"/>
      <c r="N547" s="4">
        <f t="shared" si="16"/>
        <v>0</v>
      </c>
    </row>
    <row r="548" spans="2:14" ht="18" customHeight="1" x14ac:dyDescent="0.3">
      <c r="B548" s="67"/>
      <c r="C548" s="68"/>
      <c r="D548" s="69"/>
      <c r="E548" s="3"/>
      <c r="F548" s="3"/>
      <c r="G548" s="3"/>
      <c r="H548" s="3"/>
      <c r="I548" s="39" cm="1">
        <f t="array" ref="I548">_xlfn.SWITCH(E548,"IV","Junior","V","Junior", "VI","Junior","VII","Pre-Senior","VIII","Pre-Senior","IX","Pre-Senior","X","Senior","XI","Senior","XII","Senior",0)</f>
        <v>0</v>
      </c>
      <c r="J548" s="126"/>
      <c r="K548" s="126"/>
      <c r="L548" s="38"/>
      <c r="M548" s="3"/>
      <c r="N548" s="4">
        <f t="shared" si="16"/>
        <v>0</v>
      </c>
    </row>
    <row r="549" spans="2:14" ht="18" customHeight="1" x14ac:dyDescent="0.3">
      <c r="B549" s="67"/>
      <c r="C549" s="68"/>
      <c r="D549" s="69"/>
      <c r="E549" s="3"/>
      <c r="F549" s="3"/>
      <c r="G549" s="3"/>
      <c r="H549" s="3"/>
      <c r="I549" s="39" cm="1">
        <f t="array" ref="I549">_xlfn.SWITCH(E549,"IV","Junior","V","Junior", "VI","Junior","VII","Pre-Senior","VIII","Pre-Senior","IX","Pre-Senior","X","Senior","XI","Senior","XII","Senior",0)</f>
        <v>0</v>
      </c>
      <c r="J549" s="126"/>
      <c r="K549" s="126"/>
      <c r="L549" s="38"/>
      <c r="M549" s="3"/>
      <c r="N549" s="4">
        <f t="shared" si="16"/>
        <v>0</v>
      </c>
    </row>
    <row r="550" spans="2:14" ht="18" customHeight="1" x14ac:dyDescent="0.3">
      <c r="B550" s="67"/>
      <c r="C550" s="68"/>
      <c r="D550" s="69"/>
      <c r="E550" s="3"/>
      <c r="F550" s="3"/>
      <c r="G550" s="3"/>
      <c r="H550" s="3"/>
      <c r="I550" s="39" cm="1">
        <f t="array" ref="I550">_xlfn.SWITCH(E550,"IV","Junior","V","Junior", "VI","Junior","VII","Pre-Senior","VIII","Pre-Senior","IX","Pre-Senior","X","Senior","XI","Senior","XII","Senior",0)</f>
        <v>0</v>
      </c>
      <c r="J550" s="126"/>
      <c r="K550" s="126"/>
      <c r="L550" s="38"/>
      <c r="M550" s="3"/>
      <c r="N550" s="4">
        <f t="shared" si="16"/>
        <v>0</v>
      </c>
    </row>
    <row r="551" spans="2:14" ht="18" customHeight="1" x14ac:dyDescent="0.3">
      <c r="B551" s="67"/>
      <c r="C551" s="68"/>
      <c r="D551" s="69"/>
      <c r="E551" s="3"/>
      <c r="F551" s="3"/>
      <c r="G551" s="3"/>
      <c r="H551" s="3"/>
      <c r="I551" s="39" cm="1">
        <f t="array" ref="I551">_xlfn.SWITCH(E551,"IV","Junior","V","Junior", "VI","Junior","VII","Pre-Senior","VIII","Pre-Senior","IX","Pre-Senior","X","Senior","XI","Senior","XII","Senior",0)</f>
        <v>0</v>
      </c>
      <c r="J551" s="126"/>
      <c r="K551" s="126"/>
      <c r="L551" s="38"/>
      <c r="M551" s="3"/>
      <c r="N551" s="4">
        <f t="shared" si="16"/>
        <v>0</v>
      </c>
    </row>
    <row r="552" spans="2:14" ht="18" customHeight="1" x14ac:dyDescent="0.3">
      <c r="B552" s="67"/>
      <c r="C552" s="68"/>
      <c r="D552" s="69"/>
      <c r="E552" s="3"/>
      <c r="F552" s="3"/>
      <c r="G552" s="3"/>
      <c r="H552" s="3"/>
      <c r="I552" s="39" cm="1">
        <f t="array" ref="I552">_xlfn.SWITCH(E552,"IV","Junior","V","Junior", "VI","Junior","VII","Pre-Senior","VIII","Pre-Senior","IX","Pre-Senior","X","Senior","XI","Senior","XII","Senior",0)</f>
        <v>0</v>
      </c>
      <c r="J552" s="126"/>
      <c r="K552" s="126"/>
      <c r="L552" s="38"/>
      <c r="M552" s="3"/>
      <c r="N552" s="4">
        <f t="shared" si="16"/>
        <v>0</v>
      </c>
    </row>
    <row r="553" spans="2:14" ht="18" customHeight="1" x14ac:dyDescent="0.3">
      <c r="B553" s="67"/>
      <c r="C553" s="68"/>
      <c r="D553" s="69"/>
      <c r="E553" s="3"/>
      <c r="F553" s="3"/>
      <c r="G553" s="3"/>
      <c r="H553" s="3"/>
      <c r="I553" s="39" cm="1">
        <f t="array" ref="I553">_xlfn.SWITCH(E553,"IV","Junior","V","Junior", "VI","Junior","VII","Pre-Senior","VIII","Pre-Senior","IX","Pre-Senior","X","Senior","XI","Senior","XII","Senior",0)</f>
        <v>0</v>
      </c>
      <c r="J553" s="126"/>
      <c r="K553" s="126"/>
      <c r="L553" s="38"/>
      <c r="M553" s="3"/>
      <c r="N553" s="4">
        <f t="shared" si="16"/>
        <v>0</v>
      </c>
    </row>
    <row r="554" spans="2:14" ht="18" customHeight="1" x14ac:dyDescent="0.3">
      <c r="B554" s="67"/>
      <c r="C554" s="68"/>
      <c r="D554" s="69"/>
      <c r="E554" s="3"/>
      <c r="F554" s="3"/>
      <c r="G554" s="3"/>
      <c r="H554" s="3"/>
      <c r="I554" s="39" cm="1">
        <f t="array" ref="I554">_xlfn.SWITCH(E554,"IV","Junior","V","Junior", "VI","Junior","VII","Pre-Senior","VIII","Pre-Senior","IX","Pre-Senior","X","Senior","XI","Senior","XII","Senior",0)</f>
        <v>0</v>
      </c>
      <c r="J554" s="126"/>
      <c r="K554" s="126"/>
      <c r="L554" s="38"/>
      <c r="M554" s="3"/>
      <c r="N554" s="4">
        <f t="shared" si="16"/>
        <v>0</v>
      </c>
    </row>
    <row r="555" spans="2:14" ht="18" customHeight="1" x14ac:dyDescent="0.3">
      <c r="B555" s="67"/>
      <c r="C555" s="68"/>
      <c r="D555" s="69"/>
      <c r="E555" s="3"/>
      <c r="F555" s="3"/>
      <c r="G555" s="3"/>
      <c r="H555" s="3"/>
      <c r="I555" s="39" cm="1">
        <f t="array" ref="I555">_xlfn.SWITCH(E555,"IV","Junior","V","Junior", "VI","Junior","VII","Pre-Senior","VIII","Pre-Senior","IX","Pre-Senior","X","Senior","XI","Senior","XII","Senior",0)</f>
        <v>0</v>
      </c>
      <c r="J555" s="126"/>
      <c r="K555" s="126"/>
      <c r="L555" s="38"/>
      <c r="M555" s="3"/>
      <c r="N555" s="4">
        <f t="shared" si="16"/>
        <v>0</v>
      </c>
    </row>
    <row r="556" spans="2:14" ht="18" customHeight="1" x14ac:dyDescent="0.3">
      <c r="B556" s="67"/>
      <c r="C556" s="68"/>
      <c r="D556" s="69"/>
      <c r="E556" s="3"/>
      <c r="F556" s="3"/>
      <c r="G556" s="3"/>
      <c r="H556" s="3"/>
      <c r="I556" s="39" cm="1">
        <f t="array" ref="I556">_xlfn.SWITCH(E556,"IV","Junior","V","Junior", "VI","Junior","VII","Pre-Senior","VIII","Pre-Senior","IX","Pre-Senior","X","Senior","XI","Senior","XII","Senior",0)</f>
        <v>0</v>
      </c>
      <c r="J556" s="126"/>
      <c r="K556" s="126"/>
      <c r="L556" s="38"/>
      <c r="M556" s="3"/>
      <c r="N556" s="4">
        <f t="shared" si="16"/>
        <v>0</v>
      </c>
    </row>
    <row r="557" spans="2:14" ht="18" customHeight="1" x14ac:dyDescent="0.3">
      <c r="B557" s="67"/>
      <c r="C557" s="68"/>
      <c r="D557" s="69"/>
      <c r="E557" s="3"/>
      <c r="F557" s="3"/>
      <c r="G557" s="3"/>
      <c r="H557" s="3"/>
      <c r="I557" s="39" cm="1">
        <f t="array" ref="I557">_xlfn.SWITCH(E557,"IV","Junior","V","Junior", "VI","Junior","VII","Pre-Senior","VIII","Pre-Senior","IX","Pre-Senior","X","Senior","XI","Senior","XII","Senior",0)</f>
        <v>0</v>
      </c>
      <c r="J557" s="126"/>
      <c r="K557" s="126"/>
      <c r="L557" s="38"/>
      <c r="M557" s="3"/>
      <c r="N557" s="4">
        <f t="shared" si="16"/>
        <v>0</v>
      </c>
    </row>
    <row r="558" spans="2:14" ht="18" customHeight="1" x14ac:dyDescent="0.3">
      <c r="B558" s="67"/>
      <c r="C558" s="68"/>
      <c r="D558" s="69"/>
      <c r="E558" s="3"/>
      <c r="F558" s="3"/>
      <c r="G558" s="3"/>
      <c r="H558" s="3"/>
      <c r="I558" s="39" cm="1">
        <f t="array" ref="I558">_xlfn.SWITCH(E558,"IV","Junior","V","Junior", "VI","Junior","VII","Pre-Senior","VIII","Pre-Senior","IX","Pre-Senior","X","Senior","XI","Senior","XII","Senior",0)</f>
        <v>0</v>
      </c>
      <c r="J558" s="126"/>
      <c r="K558" s="126"/>
      <c r="L558" s="38"/>
      <c r="M558" s="3"/>
      <c r="N558" s="4">
        <f t="shared" si="16"/>
        <v>0</v>
      </c>
    </row>
    <row r="559" spans="2:14" ht="18" customHeight="1" x14ac:dyDescent="0.3">
      <c r="B559" s="67"/>
      <c r="C559" s="68"/>
      <c r="D559" s="69"/>
      <c r="E559" s="3"/>
      <c r="F559" s="3"/>
      <c r="G559" s="3"/>
      <c r="H559" s="3"/>
      <c r="I559" s="39" cm="1">
        <f t="array" ref="I559">_xlfn.SWITCH(E559,"IV","Junior","V","Junior", "VI","Junior","VII","Pre-Senior","VIII","Pre-Senior","IX","Pre-Senior","X","Senior","XI","Senior","XII","Senior",0)</f>
        <v>0</v>
      </c>
      <c r="J559" s="126"/>
      <c r="K559" s="126"/>
      <c r="L559" s="38"/>
      <c r="M559" s="3"/>
      <c r="N559" s="4">
        <f t="shared" si="16"/>
        <v>0</v>
      </c>
    </row>
    <row r="560" spans="2:14" ht="18" customHeight="1" x14ac:dyDescent="0.3">
      <c r="B560" s="67"/>
      <c r="C560" s="68"/>
      <c r="D560" s="69"/>
      <c r="E560" s="3"/>
      <c r="F560" s="3"/>
      <c r="G560" s="3"/>
      <c r="H560" s="3"/>
      <c r="I560" s="39" cm="1">
        <f t="array" ref="I560">_xlfn.SWITCH(E560,"IV","Junior","V","Junior", "VI","Junior","VII","Pre-Senior","VIII","Pre-Senior","IX","Pre-Senior","X","Senior","XI","Senior","XII","Senior",0)</f>
        <v>0</v>
      </c>
      <c r="J560" s="126"/>
      <c r="K560" s="126"/>
      <c r="L560" s="38"/>
      <c r="M560" s="3"/>
      <c r="N560" s="4">
        <f t="shared" si="16"/>
        <v>0</v>
      </c>
    </row>
    <row r="561" spans="2:14" ht="18" customHeight="1" x14ac:dyDescent="0.3">
      <c r="B561" s="67"/>
      <c r="C561" s="68"/>
      <c r="D561" s="69"/>
      <c r="E561" s="3"/>
      <c r="F561" s="3"/>
      <c r="G561" s="3"/>
      <c r="H561" s="3"/>
      <c r="I561" s="39" cm="1">
        <f t="array" ref="I561">_xlfn.SWITCH(E561,"IV","Junior","V","Junior", "VI","Junior","VII","Pre-Senior","VIII","Pre-Senior","IX","Pre-Senior","X","Senior","XI","Senior","XII","Senior",0)</f>
        <v>0</v>
      </c>
      <c r="J561" s="126"/>
      <c r="K561" s="126"/>
      <c r="L561" s="38"/>
      <c r="M561" s="3"/>
      <c r="N561" s="4">
        <f t="shared" si="16"/>
        <v>0</v>
      </c>
    </row>
    <row r="562" spans="2:14" ht="18" customHeight="1" x14ac:dyDescent="0.3">
      <c r="B562" s="67"/>
      <c r="C562" s="68"/>
      <c r="D562" s="69"/>
      <c r="E562" s="3"/>
      <c r="F562" s="3"/>
      <c r="G562" s="3"/>
      <c r="H562" s="3"/>
      <c r="I562" s="39" cm="1">
        <f t="array" ref="I562">_xlfn.SWITCH(E562,"IV","Junior","V","Junior", "VI","Junior","VII","Pre-Senior","VIII","Pre-Senior","IX","Pre-Senior","X","Senior","XI","Senior","XII","Senior",0)</f>
        <v>0</v>
      </c>
      <c r="J562" s="126"/>
      <c r="K562" s="126"/>
      <c r="L562" s="38"/>
      <c r="M562" s="3"/>
      <c r="N562" s="4">
        <f t="shared" si="16"/>
        <v>0</v>
      </c>
    </row>
    <row r="563" spans="2:14" ht="18" customHeight="1" x14ac:dyDescent="0.3">
      <c r="B563" s="67"/>
      <c r="C563" s="68"/>
      <c r="D563" s="69"/>
      <c r="E563" s="3"/>
      <c r="F563" s="3"/>
      <c r="G563" s="3"/>
      <c r="H563" s="3"/>
      <c r="I563" s="39" cm="1">
        <f t="array" ref="I563">_xlfn.SWITCH(E563,"IV","Junior","V","Junior", "VI","Junior","VII","Pre-Senior","VIII","Pre-Senior","IX","Pre-Senior","X","Senior","XI","Senior","XII","Senior",0)</f>
        <v>0</v>
      </c>
      <c r="J563" s="126"/>
      <c r="K563" s="126"/>
      <c r="L563" s="38"/>
      <c r="M563" s="3"/>
      <c r="N563" s="4">
        <f t="shared" si="16"/>
        <v>0</v>
      </c>
    </row>
    <row r="564" spans="2:14" ht="18" customHeight="1" x14ac:dyDescent="0.3">
      <c r="B564" s="67"/>
      <c r="C564" s="68"/>
      <c r="D564" s="69"/>
      <c r="E564" s="3"/>
      <c r="F564" s="3"/>
      <c r="G564" s="3"/>
      <c r="H564" s="3"/>
      <c r="I564" s="39" cm="1">
        <f t="array" ref="I564">_xlfn.SWITCH(E564,"IV","Junior","V","Junior", "VI","Junior","VII","Pre-Senior","VIII","Pre-Senior","IX","Pre-Senior","X","Senior","XI","Senior","XII","Senior",0)</f>
        <v>0</v>
      </c>
      <c r="J564" s="126"/>
      <c r="K564" s="126"/>
      <c r="L564" s="38"/>
      <c r="M564" s="3"/>
      <c r="N564" s="4">
        <f t="shared" si="16"/>
        <v>0</v>
      </c>
    </row>
    <row r="565" spans="2:14" ht="18" customHeight="1" x14ac:dyDescent="0.3">
      <c r="B565" s="67"/>
      <c r="C565" s="68"/>
      <c r="D565" s="69"/>
      <c r="E565" s="3"/>
      <c r="F565" s="3"/>
      <c r="G565" s="3"/>
      <c r="H565" s="3"/>
      <c r="I565" s="39" cm="1">
        <f t="array" ref="I565">_xlfn.SWITCH(E565,"IV","Junior","V","Junior", "VI","Junior","VII","Pre-Senior","VIII","Pre-Senior","IX","Pre-Senior","X","Senior","XI","Senior","XII","Senior",0)</f>
        <v>0</v>
      </c>
      <c r="J565" s="126"/>
      <c r="K565" s="126"/>
      <c r="L565" s="38"/>
      <c r="M565" s="3"/>
      <c r="N565" s="4">
        <f t="shared" si="16"/>
        <v>0</v>
      </c>
    </row>
    <row r="566" spans="2:14" ht="18" customHeight="1" x14ac:dyDescent="0.3">
      <c r="B566" s="67"/>
      <c r="C566" s="68"/>
      <c r="D566" s="69"/>
      <c r="E566" s="3"/>
      <c r="F566" s="3"/>
      <c r="G566" s="3"/>
      <c r="H566" s="3"/>
      <c r="I566" s="39" cm="1">
        <f t="array" ref="I566">_xlfn.SWITCH(E566,"IV","Junior","V","Junior", "VI","Junior","VII","Pre-Senior","VIII","Pre-Senior","IX","Pre-Senior","X","Senior","XI","Senior","XII","Senior",0)</f>
        <v>0</v>
      </c>
      <c r="J566" s="126"/>
      <c r="K566" s="126"/>
      <c r="L566" s="38"/>
      <c r="M566" s="3"/>
      <c r="N566" s="4">
        <f t="shared" si="16"/>
        <v>0</v>
      </c>
    </row>
    <row r="567" spans="2:14" ht="18" customHeight="1" x14ac:dyDescent="0.3">
      <c r="B567" s="67"/>
      <c r="C567" s="68"/>
      <c r="D567" s="69"/>
      <c r="E567" s="3"/>
      <c r="F567" s="3"/>
      <c r="G567" s="3"/>
      <c r="H567" s="3"/>
      <c r="I567" s="39" cm="1">
        <f t="array" ref="I567">_xlfn.SWITCH(E567,"IV","Junior","V","Junior", "VI","Junior","VII","Pre-Senior","VIII","Pre-Senior","IX","Pre-Senior","X","Senior","XI","Senior","XII","Senior",0)</f>
        <v>0</v>
      </c>
      <c r="J567" s="126"/>
      <c r="K567" s="126"/>
      <c r="L567" s="38"/>
      <c r="M567" s="3"/>
      <c r="N567" s="4">
        <f t="shared" si="16"/>
        <v>0</v>
      </c>
    </row>
    <row r="568" spans="2:14" ht="18" customHeight="1" x14ac:dyDescent="0.3">
      <c r="B568" s="67"/>
      <c r="C568" s="68"/>
      <c r="D568" s="69"/>
      <c r="E568" s="3"/>
      <c r="F568" s="3"/>
      <c r="G568" s="3"/>
      <c r="H568" s="3"/>
      <c r="I568" s="39" cm="1">
        <f t="array" ref="I568">_xlfn.SWITCH(E568,"IV","Junior","V","Junior", "VI","Junior","VII","Pre-Senior","VIII","Pre-Senior","IX","Pre-Senior","X","Senior","XI","Senior","XII","Senior",0)</f>
        <v>0</v>
      </c>
      <c r="J568" s="126"/>
      <c r="K568" s="126"/>
      <c r="L568" s="38"/>
      <c r="M568" s="3"/>
      <c r="N568" s="4">
        <f t="shared" si="16"/>
        <v>0</v>
      </c>
    </row>
    <row r="569" spans="2:14" ht="18" customHeight="1" x14ac:dyDescent="0.3">
      <c r="B569" s="67"/>
      <c r="C569" s="68"/>
      <c r="D569" s="69"/>
      <c r="E569" s="3"/>
      <c r="F569" s="3"/>
      <c r="G569" s="3"/>
      <c r="H569" s="3"/>
      <c r="I569" s="39" cm="1">
        <f t="array" ref="I569">_xlfn.SWITCH(E569,"IV","Junior","V","Junior", "VI","Junior","VII","Pre-Senior","VIII","Pre-Senior","IX","Pre-Senior","X","Senior","XI","Senior","XII","Senior",0)</f>
        <v>0</v>
      </c>
      <c r="J569" s="126"/>
      <c r="K569" s="126"/>
      <c r="L569" s="38"/>
      <c r="M569" s="3"/>
      <c r="N569" s="4">
        <f t="shared" si="16"/>
        <v>0</v>
      </c>
    </row>
    <row r="570" spans="2:14" ht="18" customHeight="1" x14ac:dyDescent="0.3">
      <c r="B570" s="67"/>
      <c r="C570" s="68"/>
      <c r="D570" s="69"/>
      <c r="E570" s="3"/>
      <c r="F570" s="3"/>
      <c r="G570" s="3"/>
      <c r="H570" s="3"/>
      <c r="I570" s="39" cm="1">
        <f t="array" ref="I570">_xlfn.SWITCH(E570,"IV","Junior","V","Junior", "VI","Junior","VII","Pre-Senior","VIII","Pre-Senior","IX","Pre-Senior","X","Senior","XI","Senior","XII","Senior",0)</f>
        <v>0</v>
      </c>
      <c r="J570" s="126"/>
      <c r="K570" s="126"/>
      <c r="L570" s="38"/>
      <c r="M570" s="3"/>
      <c r="N570" s="4">
        <f t="shared" si="16"/>
        <v>0</v>
      </c>
    </row>
    <row r="571" spans="2:14" ht="18" customHeight="1" x14ac:dyDescent="0.3">
      <c r="B571" s="67"/>
      <c r="C571" s="68"/>
      <c r="D571" s="69"/>
      <c r="E571" s="3"/>
      <c r="F571" s="3"/>
      <c r="G571" s="3"/>
      <c r="H571" s="3"/>
      <c r="I571" s="39" cm="1">
        <f t="array" ref="I571">_xlfn.SWITCH(E571,"IV","Junior","V","Junior", "VI","Junior","VII","Pre-Senior","VIII","Pre-Senior","IX","Pre-Senior","X","Senior","XI","Senior","XII","Senior",0)</f>
        <v>0</v>
      </c>
      <c r="J571" s="126"/>
      <c r="K571" s="126"/>
      <c r="L571" s="38"/>
      <c r="M571" s="3"/>
      <c r="N571" s="4">
        <f t="shared" si="16"/>
        <v>0</v>
      </c>
    </row>
    <row r="572" spans="2:14" ht="18" customHeight="1" x14ac:dyDescent="0.3">
      <c r="B572" s="67"/>
      <c r="C572" s="68"/>
      <c r="D572" s="69"/>
      <c r="E572" s="3"/>
      <c r="F572" s="3"/>
      <c r="G572" s="3"/>
      <c r="H572" s="3"/>
      <c r="I572" s="39" cm="1">
        <f t="array" ref="I572">_xlfn.SWITCH(E572,"IV","Junior","V","Junior", "VI","Junior","VII","Pre-Senior","VIII","Pre-Senior","IX","Pre-Senior","X","Senior","XI","Senior","XII","Senior",0)</f>
        <v>0</v>
      </c>
      <c r="J572" s="126"/>
      <c r="K572" s="126"/>
      <c r="L572" s="38"/>
      <c r="M572" s="3"/>
      <c r="N572" s="4">
        <f t="shared" si="16"/>
        <v>0</v>
      </c>
    </row>
    <row r="573" spans="2:14" ht="18" customHeight="1" x14ac:dyDescent="0.3">
      <c r="B573" s="67"/>
      <c r="C573" s="68"/>
      <c r="D573" s="69"/>
      <c r="E573" s="3"/>
      <c r="F573" s="3"/>
      <c r="G573" s="3"/>
      <c r="H573" s="3"/>
      <c r="I573" s="39" cm="1">
        <f t="array" ref="I573">_xlfn.SWITCH(E573,"IV","Junior","V","Junior", "VI","Junior","VII","Pre-Senior","VIII","Pre-Senior","IX","Pre-Senior","X","Senior","XI","Senior","XII","Senior",0)</f>
        <v>0</v>
      </c>
      <c r="J573" s="126"/>
      <c r="K573" s="126"/>
      <c r="L573" s="38"/>
      <c r="M573" s="3"/>
      <c r="N573" s="4">
        <f t="shared" si="16"/>
        <v>0</v>
      </c>
    </row>
    <row r="574" spans="2:14" ht="18" customHeight="1" x14ac:dyDescent="0.3">
      <c r="B574" s="67"/>
      <c r="C574" s="68"/>
      <c r="D574" s="69"/>
      <c r="E574" s="3"/>
      <c r="F574" s="3"/>
      <c r="G574" s="3"/>
      <c r="H574" s="3"/>
      <c r="I574" s="39" cm="1">
        <f t="array" ref="I574">_xlfn.SWITCH(E574,"IV","Junior","V","Junior", "VI","Junior","VII","Pre-Senior","VIII","Pre-Senior","IX","Pre-Senior","X","Senior","XI","Senior","XII","Senior",0)</f>
        <v>0</v>
      </c>
      <c r="J574" s="126"/>
      <c r="K574" s="126"/>
      <c r="L574" s="38"/>
      <c r="M574" s="3"/>
      <c r="N574" s="4">
        <f t="shared" si="16"/>
        <v>0</v>
      </c>
    </row>
    <row r="575" spans="2:14" ht="18" customHeight="1" x14ac:dyDescent="0.3">
      <c r="B575" s="67"/>
      <c r="C575" s="68"/>
      <c r="D575" s="69"/>
      <c r="E575" s="3"/>
      <c r="F575" s="3"/>
      <c r="G575" s="3"/>
      <c r="H575" s="3"/>
      <c r="I575" s="39" cm="1">
        <f t="array" ref="I575">_xlfn.SWITCH(E575,"IV","Junior","V","Junior", "VI","Junior","VII","Pre-Senior","VIII","Pre-Senior","IX","Pre-Senior","X","Senior","XI","Senior","XII","Senior",0)</f>
        <v>0</v>
      </c>
      <c r="J575" s="126"/>
      <c r="K575" s="126"/>
      <c r="L575" s="38"/>
      <c r="M575" s="3"/>
      <c r="N575" s="4">
        <f t="shared" si="16"/>
        <v>0</v>
      </c>
    </row>
    <row r="576" spans="2:14" ht="18" customHeight="1" x14ac:dyDescent="0.3">
      <c r="B576" s="67"/>
      <c r="C576" s="68"/>
      <c r="D576" s="69"/>
      <c r="E576" s="3"/>
      <c r="F576" s="3"/>
      <c r="G576" s="3"/>
      <c r="H576" s="3"/>
      <c r="I576" s="39" cm="1">
        <f t="array" ref="I576">_xlfn.SWITCH(E576,"IV","Junior","V","Junior", "VI","Junior","VII","Pre-Senior","VIII","Pre-Senior","IX","Pre-Senior","X","Senior","XI","Senior","XII","Senior",0)</f>
        <v>0</v>
      </c>
      <c r="J576" s="126"/>
      <c r="K576" s="126"/>
      <c r="L576" s="38"/>
      <c r="M576" s="3"/>
      <c r="N576" s="4">
        <f t="shared" si="16"/>
        <v>0</v>
      </c>
    </row>
    <row r="577" spans="2:14" ht="18" customHeight="1" x14ac:dyDescent="0.3">
      <c r="B577" s="67"/>
      <c r="C577" s="68"/>
      <c r="D577" s="69"/>
      <c r="E577" s="3"/>
      <c r="F577" s="3"/>
      <c r="G577" s="3"/>
      <c r="H577" s="3"/>
      <c r="I577" s="39" cm="1">
        <f t="array" ref="I577">_xlfn.SWITCH(E577,"IV","Junior","V","Junior", "VI","Junior","VII","Pre-Senior","VIII","Pre-Senior","IX","Pre-Senior","X","Senior","XI","Senior","XII","Senior",0)</f>
        <v>0</v>
      </c>
      <c r="J577" s="126"/>
      <c r="K577" s="126"/>
      <c r="L577" s="38"/>
      <c r="M577" s="3"/>
      <c r="N577" s="4">
        <f t="shared" si="16"/>
        <v>0</v>
      </c>
    </row>
    <row r="578" spans="2:14" ht="18" customHeight="1" x14ac:dyDescent="0.3">
      <c r="B578" s="67"/>
      <c r="C578" s="68"/>
      <c r="D578" s="69"/>
      <c r="E578" s="3"/>
      <c r="F578" s="3"/>
      <c r="G578" s="3"/>
      <c r="H578" s="3"/>
      <c r="I578" s="39" cm="1">
        <f t="array" ref="I578">_xlfn.SWITCH(E578,"IV","Junior","V","Junior", "VI","Junior","VII","Pre-Senior","VIII","Pre-Senior","IX","Pre-Senior","X","Senior","XI","Senior","XII","Senior",0)</f>
        <v>0</v>
      </c>
      <c r="J578" s="126"/>
      <c r="K578" s="126"/>
      <c r="L578" s="38"/>
      <c r="M578" s="3"/>
      <c r="N578" s="4">
        <f t="shared" si="16"/>
        <v>0</v>
      </c>
    </row>
    <row r="579" spans="2:14" ht="18" customHeight="1" x14ac:dyDescent="0.3">
      <c r="B579" s="67"/>
      <c r="C579" s="68"/>
      <c r="D579" s="69"/>
      <c r="E579" s="3"/>
      <c r="F579" s="3"/>
      <c r="G579" s="3"/>
      <c r="H579" s="3"/>
      <c r="I579" s="39" cm="1">
        <f t="array" ref="I579">_xlfn.SWITCH(E579,"IV","Junior","V","Junior", "VI","Junior","VII","Pre-Senior","VIII","Pre-Senior","IX","Pre-Senior","X","Senior","XI","Senior","XII","Senior",0)</f>
        <v>0</v>
      </c>
      <c r="J579" s="126"/>
      <c r="K579" s="126"/>
      <c r="L579" s="38"/>
      <c r="M579" s="3"/>
      <c r="N579" s="4">
        <f t="shared" si="16"/>
        <v>0</v>
      </c>
    </row>
    <row r="580" spans="2:14" ht="18" customHeight="1" x14ac:dyDescent="0.3">
      <c r="B580" s="67"/>
      <c r="C580" s="68"/>
      <c r="D580" s="69"/>
      <c r="E580" s="3"/>
      <c r="F580" s="3"/>
      <c r="G580" s="3"/>
      <c r="H580" s="3"/>
      <c r="I580" s="39" cm="1">
        <f t="array" ref="I580">_xlfn.SWITCH(E580,"IV","Junior","V","Junior", "VI","Junior","VII","Pre-Senior","VIII","Pre-Senior","IX","Pre-Senior","X","Senior","XI","Senior","XII","Senior",0)</f>
        <v>0</v>
      </c>
      <c r="J580" s="126"/>
      <c r="K580" s="126"/>
      <c r="L580" s="38"/>
      <c r="M580" s="3"/>
      <c r="N580" s="4">
        <f t="shared" ref="N580:N643" si="17">IF(M580="Printed book",230,IF(M580="E-book",155,0))</f>
        <v>0</v>
      </c>
    </row>
    <row r="581" spans="2:14" ht="18" customHeight="1" x14ac:dyDescent="0.3">
      <c r="B581" s="67"/>
      <c r="C581" s="68"/>
      <c r="D581" s="69"/>
      <c r="E581" s="3"/>
      <c r="F581" s="3"/>
      <c r="G581" s="3"/>
      <c r="H581" s="3"/>
      <c r="I581" s="39" cm="1">
        <f t="array" ref="I581">_xlfn.SWITCH(E581,"IV","Junior","V","Junior", "VI","Junior","VII","Pre-Senior","VIII","Pre-Senior","IX","Pre-Senior","X","Senior","XI","Senior","XII","Senior",0)</f>
        <v>0</v>
      </c>
      <c r="J581" s="126"/>
      <c r="K581" s="126"/>
      <c r="L581" s="38"/>
      <c r="M581" s="3"/>
      <c r="N581" s="4">
        <f t="shared" si="17"/>
        <v>0</v>
      </c>
    </row>
    <row r="582" spans="2:14" ht="18" customHeight="1" x14ac:dyDescent="0.3">
      <c r="B582" s="67"/>
      <c r="C582" s="68"/>
      <c r="D582" s="69"/>
      <c r="E582" s="3"/>
      <c r="F582" s="3"/>
      <c r="G582" s="3"/>
      <c r="H582" s="3"/>
      <c r="I582" s="39" cm="1">
        <f t="array" ref="I582">_xlfn.SWITCH(E582,"IV","Junior","V","Junior", "VI","Junior","VII","Pre-Senior","VIII","Pre-Senior","IX","Pre-Senior","X","Senior","XI","Senior","XII","Senior",0)</f>
        <v>0</v>
      </c>
      <c r="J582" s="126"/>
      <c r="K582" s="126"/>
      <c r="L582" s="38"/>
      <c r="M582" s="3"/>
      <c r="N582" s="4">
        <f t="shared" si="17"/>
        <v>0</v>
      </c>
    </row>
    <row r="583" spans="2:14" ht="18" customHeight="1" x14ac:dyDescent="0.3">
      <c r="B583" s="67"/>
      <c r="C583" s="68"/>
      <c r="D583" s="69"/>
      <c r="E583" s="3"/>
      <c r="F583" s="3"/>
      <c r="G583" s="3"/>
      <c r="H583" s="3"/>
      <c r="I583" s="39" cm="1">
        <f t="array" ref="I583">_xlfn.SWITCH(E583,"IV","Junior","V","Junior", "VI","Junior","VII","Pre-Senior","VIII","Pre-Senior","IX","Pre-Senior","X","Senior","XI","Senior","XII","Senior",0)</f>
        <v>0</v>
      </c>
      <c r="J583" s="126"/>
      <c r="K583" s="126"/>
      <c r="L583" s="38"/>
      <c r="M583" s="3"/>
      <c r="N583" s="4">
        <f t="shared" si="17"/>
        <v>0</v>
      </c>
    </row>
    <row r="584" spans="2:14" ht="18" customHeight="1" x14ac:dyDescent="0.3">
      <c r="B584" s="67"/>
      <c r="C584" s="68"/>
      <c r="D584" s="69"/>
      <c r="E584" s="3"/>
      <c r="F584" s="3"/>
      <c r="G584" s="3"/>
      <c r="H584" s="3"/>
      <c r="I584" s="39" cm="1">
        <f t="array" ref="I584">_xlfn.SWITCH(E584,"IV","Junior","V","Junior", "VI","Junior","VII","Pre-Senior","VIII","Pre-Senior","IX","Pre-Senior","X","Senior","XI","Senior","XII","Senior",0)</f>
        <v>0</v>
      </c>
      <c r="J584" s="126"/>
      <c r="K584" s="126"/>
      <c r="L584" s="38"/>
      <c r="M584" s="3"/>
      <c r="N584" s="4">
        <f t="shared" si="17"/>
        <v>0</v>
      </c>
    </row>
    <row r="585" spans="2:14" ht="18" customHeight="1" x14ac:dyDescent="0.3">
      <c r="B585" s="67"/>
      <c r="C585" s="68"/>
      <c r="D585" s="69"/>
      <c r="E585" s="3"/>
      <c r="F585" s="3"/>
      <c r="G585" s="3"/>
      <c r="H585" s="3"/>
      <c r="I585" s="39" cm="1">
        <f t="array" ref="I585">_xlfn.SWITCH(E585,"IV","Junior","V","Junior", "VI","Junior","VII","Pre-Senior","VIII","Pre-Senior","IX","Pre-Senior","X","Senior","XI","Senior","XII","Senior",0)</f>
        <v>0</v>
      </c>
      <c r="J585" s="126"/>
      <c r="K585" s="126"/>
      <c r="L585" s="38"/>
      <c r="M585" s="3"/>
      <c r="N585" s="4">
        <f t="shared" si="17"/>
        <v>0</v>
      </c>
    </row>
    <row r="586" spans="2:14" ht="18" customHeight="1" x14ac:dyDescent="0.3">
      <c r="B586" s="67"/>
      <c r="C586" s="68"/>
      <c r="D586" s="69"/>
      <c r="E586" s="3"/>
      <c r="F586" s="3"/>
      <c r="G586" s="3"/>
      <c r="H586" s="3"/>
      <c r="I586" s="39" cm="1">
        <f t="array" ref="I586">_xlfn.SWITCH(E586,"IV","Junior","V","Junior", "VI","Junior","VII","Pre-Senior","VIII","Pre-Senior","IX","Pre-Senior","X","Senior","XI","Senior","XII","Senior",0)</f>
        <v>0</v>
      </c>
      <c r="J586" s="126"/>
      <c r="K586" s="126"/>
      <c r="L586" s="38"/>
      <c r="M586" s="3"/>
      <c r="N586" s="4">
        <f t="shared" si="17"/>
        <v>0</v>
      </c>
    </row>
    <row r="587" spans="2:14" ht="18" customHeight="1" x14ac:dyDescent="0.3">
      <c r="B587" s="67"/>
      <c r="C587" s="68"/>
      <c r="D587" s="69"/>
      <c r="E587" s="3"/>
      <c r="F587" s="3"/>
      <c r="G587" s="3"/>
      <c r="H587" s="3"/>
      <c r="I587" s="39" cm="1">
        <f t="array" ref="I587">_xlfn.SWITCH(E587,"IV","Junior","V","Junior", "VI","Junior","VII","Pre-Senior","VIII","Pre-Senior","IX","Pre-Senior","X","Senior","XI","Senior","XII","Senior",0)</f>
        <v>0</v>
      </c>
      <c r="J587" s="126"/>
      <c r="K587" s="126"/>
      <c r="L587" s="38"/>
      <c r="M587" s="3"/>
      <c r="N587" s="4">
        <f t="shared" si="17"/>
        <v>0</v>
      </c>
    </row>
    <row r="588" spans="2:14" ht="18" customHeight="1" x14ac:dyDescent="0.3">
      <c r="B588" s="67"/>
      <c r="C588" s="68"/>
      <c r="D588" s="69"/>
      <c r="E588" s="3"/>
      <c r="F588" s="3"/>
      <c r="G588" s="3"/>
      <c r="H588" s="3"/>
      <c r="I588" s="39" cm="1">
        <f t="array" ref="I588">_xlfn.SWITCH(E588,"IV","Junior","V","Junior", "VI","Junior","VII","Pre-Senior","VIII","Pre-Senior","IX","Pre-Senior","X","Senior","XI","Senior","XII","Senior",0)</f>
        <v>0</v>
      </c>
      <c r="J588" s="126"/>
      <c r="K588" s="126"/>
      <c r="L588" s="38"/>
      <c r="M588" s="3"/>
      <c r="N588" s="4">
        <f t="shared" si="17"/>
        <v>0</v>
      </c>
    </row>
    <row r="589" spans="2:14" ht="18" customHeight="1" x14ac:dyDescent="0.3">
      <c r="B589" s="67"/>
      <c r="C589" s="68"/>
      <c r="D589" s="69"/>
      <c r="E589" s="3"/>
      <c r="F589" s="3"/>
      <c r="G589" s="3"/>
      <c r="H589" s="3"/>
      <c r="I589" s="39" cm="1">
        <f t="array" ref="I589">_xlfn.SWITCH(E589,"IV","Junior","V","Junior", "VI","Junior","VII","Pre-Senior","VIII","Pre-Senior","IX","Pre-Senior","X","Senior","XI","Senior","XII","Senior",0)</f>
        <v>0</v>
      </c>
      <c r="J589" s="126"/>
      <c r="K589" s="126"/>
      <c r="L589" s="38"/>
      <c r="M589" s="3"/>
      <c r="N589" s="4">
        <f t="shared" si="17"/>
        <v>0</v>
      </c>
    </row>
    <row r="590" spans="2:14" ht="18" customHeight="1" x14ac:dyDescent="0.3">
      <c r="B590" s="67"/>
      <c r="C590" s="68"/>
      <c r="D590" s="69"/>
      <c r="E590" s="3"/>
      <c r="F590" s="3"/>
      <c r="G590" s="3"/>
      <c r="H590" s="3"/>
      <c r="I590" s="39" cm="1">
        <f t="array" ref="I590">_xlfn.SWITCH(E590,"IV","Junior","V","Junior", "VI","Junior","VII","Pre-Senior","VIII","Pre-Senior","IX","Pre-Senior","X","Senior","XI","Senior","XII","Senior",0)</f>
        <v>0</v>
      </c>
      <c r="J590" s="126"/>
      <c r="K590" s="126"/>
      <c r="L590" s="38"/>
      <c r="M590" s="3"/>
      <c r="N590" s="4">
        <f t="shared" si="17"/>
        <v>0</v>
      </c>
    </row>
    <row r="591" spans="2:14" ht="18" customHeight="1" x14ac:dyDescent="0.3">
      <c r="B591" s="67"/>
      <c r="C591" s="68"/>
      <c r="D591" s="69"/>
      <c r="E591" s="3"/>
      <c r="F591" s="3"/>
      <c r="G591" s="3"/>
      <c r="H591" s="3"/>
      <c r="I591" s="39" cm="1">
        <f t="array" ref="I591">_xlfn.SWITCH(E591,"IV","Junior","V","Junior", "VI","Junior","VII","Pre-Senior","VIII","Pre-Senior","IX","Pre-Senior","X","Senior","XI","Senior","XII","Senior",0)</f>
        <v>0</v>
      </c>
      <c r="J591" s="126"/>
      <c r="K591" s="126"/>
      <c r="L591" s="38"/>
      <c r="M591" s="3"/>
      <c r="N591" s="4">
        <f t="shared" si="17"/>
        <v>0</v>
      </c>
    </row>
    <row r="592" spans="2:14" ht="18" customHeight="1" x14ac:dyDescent="0.3">
      <c r="B592" s="67"/>
      <c r="C592" s="68"/>
      <c r="D592" s="69"/>
      <c r="E592" s="3"/>
      <c r="F592" s="3"/>
      <c r="G592" s="3"/>
      <c r="H592" s="3"/>
      <c r="I592" s="39" cm="1">
        <f t="array" ref="I592">_xlfn.SWITCH(E592,"IV","Junior","V","Junior", "VI","Junior","VII","Pre-Senior","VIII","Pre-Senior","IX","Pre-Senior","X","Senior","XI","Senior","XII","Senior",0)</f>
        <v>0</v>
      </c>
      <c r="J592" s="126"/>
      <c r="K592" s="126"/>
      <c r="L592" s="38"/>
      <c r="M592" s="3"/>
      <c r="N592" s="4">
        <f t="shared" si="17"/>
        <v>0</v>
      </c>
    </row>
    <row r="593" spans="2:14" ht="18" customHeight="1" x14ac:dyDescent="0.3">
      <c r="B593" s="67"/>
      <c r="C593" s="68"/>
      <c r="D593" s="69"/>
      <c r="E593" s="3"/>
      <c r="F593" s="3"/>
      <c r="G593" s="3"/>
      <c r="H593" s="3"/>
      <c r="I593" s="39" cm="1">
        <f t="array" ref="I593">_xlfn.SWITCH(E593,"IV","Junior","V","Junior", "VI","Junior","VII","Pre-Senior","VIII","Pre-Senior","IX","Pre-Senior","X","Senior","XI","Senior","XII","Senior",0)</f>
        <v>0</v>
      </c>
      <c r="J593" s="126"/>
      <c r="K593" s="126"/>
      <c r="L593" s="38"/>
      <c r="M593" s="3"/>
      <c r="N593" s="4">
        <f t="shared" si="17"/>
        <v>0</v>
      </c>
    </row>
    <row r="594" spans="2:14" ht="18" customHeight="1" x14ac:dyDescent="0.3">
      <c r="B594" s="67"/>
      <c r="C594" s="68"/>
      <c r="D594" s="69"/>
      <c r="E594" s="3"/>
      <c r="F594" s="3"/>
      <c r="G594" s="3"/>
      <c r="H594" s="3"/>
      <c r="I594" s="39" cm="1">
        <f t="array" ref="I594">_xlfn.SWITCH(E594,"IV","Junior","V","Junior", "VI","Junior","VII","Pre-Senior","VIII","Pre-Senior","IX","Pre-Senior","X","Senior","XI","Senior","XII","Senior",0)</f>
        <v>0</v>
      </c>
      <c r="J594" s="126"/>
      <c r="K594" s="126"/>
      <c r="L594" s="38"/>
      <c r="M594" s="3"/>
      <c r="N594" s="4">
        <f t="shared" si="17"/>
        <v>0</v>
      </c>
    </row>
    <row r="595" spans="2:14" ht="18" customHeight="1" x14ac:dyDescent="0.3">
      <c r="B595" s="67"/>
      <c r="C595" s="68"/>
      <c r="D595" s="69"/>
      <c r="E595" s="3"/>
      <c r="F595" s="3"/>
      <c r="G595" s="3"/>
      <c r="H595" s="3"/>
      <c r="I595" s="39" cm="1">
        <f t="array" ref="I595">_xlfn.SWITCH(E595,"IV","Junior","V","Junior", "VI","Junior","VII","Pre-Senior","VIII","Pre-Senior","IX","Pre-Senior","X","Senior","XI","Senior","XII","Senior",0)</f>
        <v>0</v>
      </c>
      <c r="J595" s="126"/>
      <c r="K595" s="126"/>
      <c r="L595" s="38"/>
      <c r="M595" s="3"/>
      <c r="N595" s="4">
        <f t="shared" si="17"/>
        <v>0</v>
      </c>
    </row>
    <row r="596" spans="2:14" ht="18" customHeight="1" x14ac:dyDescent="0.3">
      <c r="B596" s="67"/>
      <c r="C596" s="68"/>
      <c r="D596" s="69"/>
      <c r="E596" s="3"/>
      <c r="F596" s="3"/>
      <c r="G596" s="3"/>
      <c r="H596" s="3"/>
      <c r="I596" s="39" cm="1">
        <f t="array" ref="I596">_xlfn.SWITCH(E596,"IV","Junior","V","Junior", "VI","Junior","VII","Pre-Senior","VIII","Pre-Senior","IX","Pre-Senior","X","Senior","XI","Senior","XII","Senior",0)</f>
        <v>0</v>
      </c>
      <c r="J596" s="126"/>
      <c r="K596" s="126"/>
      <c r="L596" s="38"/>
      <c r="M596" s="3"/>
      <c r="N596" s="4">
        <f t="shared" si="17"/>
        <v>0</v>
      </c>
    </row>
    <row r="597" spans="2:14" ht="18" customHeight="1" x14ac:dyDescent="0.3">
      <c r="B597" s="67"/>
      <c r="C597" s="68"/>
      <c r="D597" s="69"/>
      <c r="E597" s="3"/>
      <c r="F597" s="3"/>
      <c r="G597" s="3"/>
      <c r="H597" s="3"/>
      <c r="I597" s="39" cm="1">
        <f t="array" ref="I597">_xlfn.SWITCH(E597,"IV","Junior","V","Junior", "VI","Junior","VII","Pre-Senior","VIII","Pre-Senior","IX","Pre-Senior","X","Senior","XI","Senior","XII","Senior",0)</f>
        <v>0</v>
      </c>
      <c r="J597" s="126"/>
      <c r="K597" s="126"/>
      <c r="L597" s="38"/>
      <c r="M597" s="3"/>
      <c r="N597" s="4">
        <f t="shared" si="17"/>
        <v>0</v>
      </c>
    </row>
    <row r="598" spans="2:14" ht="18" customHeight="1" x14ac:dyDescent="0.3">
      <c r="B598" s="67"/>
      <c r="C598" s="68"/>
      <c r="D598" s="69"/>
      <c r="E598" s="3"/>
      <c r="F598" s="3"/>
      <c r="G598" s="3"/>
      <c r="H598" s="3"/>
      <c r="I598" s="39" cm="1">
        <f t="array" ref="I598">_xlfn.SWITCH(E598,"IV","Junior","V","Junior", "VI","Junior","VII","Pre-Senior","VIII","Pre-Senior","IX","Pre-Senior","X","Senior","XI","Senior","XII","Senior",0)</f>
        <v>0</v>
      </c>
      <c r="J598" s="126"/>
      <c r="K598" s="126"/>
      <c r="L598" s="38"/>
      <c r="M598" s="3"/>
      <c r="N598" s="4">
        <f t="shared" si="17"/>
        <v>0</v>
      </c>
    </row>
    <row r="599" spans="2:14" ht="18" customHeight="1" x14ac:dyDescent="0.3">
      <c r="B599" s="67"/>
      <c r="C599" s="68"/>
      <c r="D599" s="69"/>
      <c r="E599" s="3"/>
      <c r="F599" s="3"/>
      <c r="G599" s="3"/>
      <c r="H599" s="3"/>
      <c r="I599" s="39" cm="1">
        <f t="array" ref="I599">_xlfn.SWITCH(E599,"IV","Junior","V","Junior", "VI","Junior","VII","Pre-Senior","VIII","Pre-Senior","IX","Pre-Senior","X","Senior","XI","Senior","XII","Senior",0)</f>
        <v>0</v>
      </c>
      <c r="J599" s="126"/>
      <c r="K599" s="126"/>
      <c r="L599" s="38"/>
      <c r="M599" s="3"/>
      <c r="N599" s="4">
        <f t="shared" si="17"/>
        <v>0</v>
      </c>
    </row>
    <row r="600" spans="2:14" ht="18" customHeight="1" x14ac:dyDescent="0.3">
      <c r="B600" s="67"/>
      <c r="C600" s="68"/>
      <c r="D600" s="69"/>
      <c r="E600" s="3"/>
      <c r="F600" s="3"/>
      <c r="G600" s="3"/>
      <c r="H600" s="3"/>
      <c r="I600" s="39" cm="1">
        <f t="array" ref="I600">_xlfn.SWITCH(E600,"IV","Junior","V","Junior", "VI","Junior","VII","Pre-Senior","VIII","Pre-Senior","IX","Pre-Senior","X","Senior","XI","Senior","XII","Senior",0)</f>
        <v>0</v>
      </c>
      <c r="J600" s="126"/>
      <c r="K600" s="126"/>
      <c r="L600" s="38"/>
      <c r="M600" s="3"/>
      <c r="N600" s="4">
        <f t="shared" si="17"/>
        <v>0</v>
      </c>
    </row>
    <row r="601" spans="2:14" ht="18" customHeight="1" x14ac:dyDescent="0.3">
      <c r="B601" s="67"/>
      <c r="C601" s="68"/>
      <c r="D601" s="69"/>
      <c r="E601" s="3"/>
      <c r="F601" s="3"/>
      <c r="G601" s="3"/>
      <c r="H601" s="3"/>
      <c r="I601" s="39" cm="1">
        <f t="array" ref="I601">_xlfn.SWITCH(E601,"IV","Junior","V","Junior", "VI","Junior","VII","Pre-Senior","VIII","Pre-Senior","IX","Pre-Senior","X","Senior","XI","Senior","XII","Senior",0)</f>
        <v>0</v>
      </c>
      <c r="J601" s="126"/>
      <c r="K601" s="126"/>
      <c r="L601" s="38"/>
      <c r="M601" s="3"/>
      <c r="N601" s="4">
        <f t="shared" si="17"/>
        <v>0</v>
      </c>
    </row>
    <row r="602" spans="2:14" ht="18" customHeight="1" x14ac:dyDescent="0.3">
      <c r="B602" s="67"/>
      <c r="C602" s="68"/>
      <c r="D602" s="69"/>
      <c r="E602" s="3"/>
      <c r="F602" s="3"/>
      <c r="G602" s="3"/>
      <c r="H602" s="3"/>
      <c r="I602" s="39" cm="1">
        <f t="array" ref="I602">_xlfn.SWITCH(E602,"IV","Junior","V","Junior", "VI","Junior","VII","Pre-Senior","VIII","Pre-Senior","IX","Pre-Senior","X","Senior","XI","Senior","XII","Senior",0)</f>
        <v>0</v>
      </c>
      <c r="J602" s="126"/>
      <c r="K602" s="126"/>
      <c r="L602" s="38"/>
      <c r="M602" s="3"/>
      <c r="N602" s="4">
        <f t="shared" si="17"/>
        <v>0</v>
      </c>
    </row>
    <row r="603" spans="2:14" ht="18" customHeight="1" x14ac:dyDescent="0.3">
      <c r="B603" s="67"/>
      <c r="C603" s="68"/>
      <c r="D603" s="69"/>
      <c r="E603" s="3"/>
      <c r="F603" s="3"/>
      <c r="G603" s="3"/>
      <c r="H603" s="3"/>
      <c r="I603" s="39" cm="1">
        <f t="array" ref="I603">_xlfn.SWITCH(E603,"IV","Junior","V","Junior", "VI","Junior","VII","Pre-Senior","VIII","Pre-Senior","IX","Pre-Senior","X","Senior","XI","Senior","XII","Senior",0)</f>
        <v>0</v>
      </c>
      <c r="J603" s="126"/>
      <c r="K603" s="126"/>
      <c r="L603" s="38"/>
      <c r="M603" s="3"/>
      <c r="N603" s="4">
        <f t="shared" si="17"/>
        <v>0</v>
      </c>
    </row>
    <row r="604" spans="2:14" ht="18" customHeight="1" x14ac:dyDescent="0.3">
      <c r="B604" s="67"/>
      <c r="C604" s="68"/>
      <c r="D604" s="69"/>
      <c r="E604" s="3"/>
      <c r="F604" s="3"/>
      <c r="G604" s="3"/>
      <c r="H604" s="3"/>
      <c r="I604" s="39" cm="1">
        <f t="array" ref="I604">_xlfn.SWITCH(E604,"IV","Junior","V","Junior", "VI","Junior","VII","Pre-Senior","VIII","Pre-Senior","IX","Pre-Senior","X","Senior","XI","Senior","XII","Senior",0)</f>
        <v>0</v>
      </c>
      <c r="J604" s="126"/>
      <c r="K604" s="126"/>
      <c r="L604" s="38"/>
      <c r="M604" s="3"/>
      <c r="N604" s="4">
        <f t="shared" si="17"/>
        <v>0</v>
      </c>
    </row>
    <row r="605" spans="2:14" ht="18" customHeight="1" x14ac:dyDescent="0.3">
      <c r="B605" s="67"/>
      <c r="C605" s="68"/>
      <c r="D605" s="69"/>
      <c r="E605" s="3"/>
      <c r="F605" s="3"/>
      <c r="G605" s="3"/>
      <c r="H605" s="3"/>
      <c r="I605" s="39" cm="1">
        <f t="array" ref="I605">_xlfn.SWITCH(E605,"IV","Junior","V","Junior", "VI","Junior","VII","Pre-Senior","VIII","Pre-Senior","IX","Pre-Senior","X","Senior","XI","Senior","XII","Senior",0)</f>
        <v>0</v>
      </c>
      <c r="J605" s="126"/>
      <c r="K605" s="126"/>
      <c r="L605" s="38"/>
      <c r="M605" s="3"/>
      <c r="N605" s="4">
        <f t="shared" si="17"/>
        <v>0</v>
      </c>
    </row>
    <row r="606" spans="2:14" ht="18" customHeight="1" x14ac:dyDescent="0.3">
      <c r="B606" s="67"/>
      <c r="C606" s="68"/>
      <c r="D606" s="69"/>
      <c r="E606" s="3"/>
      <c r="F606" s="3"/>
      <c r="G606" s="3"/>
      <c r="H606" s="3"/>
      <c r="I606" s="39" cm="1">
        <f t="array" ref="I606">_xlfn.SWITCH(E606,"IV","Junior","V","Junior", "VI","Junior","VII","Pre-Senior","VIII","Pre-Senior","IX","Pre-Senior","X","Senior","XI","Senior","XII","Senior",0)</f>
        <v>0</v>
      </c>
      <c r="J606" s="126"/>
      <c r="K606" s="126"/>
      <c r="L606" s="38"/>
      <c r="M606" s="3"/>
      <c r="N606" s="4">
        <f t="shared" si="17"/>
        <v>0</v>
      </c>
    </row>
    <row r="607" spans="2:14" ht="18" customHeight="1" x14ac:dyDescent="0.3">
      <c r="B607" s="67"/>
      <c r="C607" s="68"/>
      <c r="D607" s="69"/>
      <c r="E607" s="3"/>
      <c r="F607" s="3"/>
      <c r="G607" s="3"/>
      <c r="H607" s="3"/>
      <c r="I607" s="39" cm="1">
        <f t="array" ref="I607">_xlfn.SWITCH(E607,"IV","Junior","V","Junior", "VI","Junior","VII","Pre-Senior","VIII","Pre-Senior","IX","Pre-Senior","X","Senior","XI","Senior","XII","Senior",0)</f>
        <v>0</v>
      </c>
      <c r="J607" s="126"/>
      <c r="K607" s="126"/>
      <c r="L607" s="38"/>
      <c r="M607" s="3"/>
      <c r="N607" s="4">
        <f t="shared" si="17"/>
        <v>0</v>
      </c>
    </row>
    <row r="608" spans="2:14" ht="18" customHeight="1" x14ac:dyDescent="0.3">
      <c r="B608" s="67"/>
      <c r="C608" s="68"/>
      <c r="D608" s="69"/>
      <c r="E608" s="3"/>
      <c r="F608" s="3"/>
      <c r="G608" s="3"/>
      <c r="H608" s="3"/>
      <c r="I608" s="39" cm="1">
        <f t="array" ref="I608">_xlfn.SWITCH(E608,"IV","Junior","V","Junior", "VI","Junior","VII","Pre-Senior","VIII","Pre-Senior","IX","Pre-Senior","X","Senior","XI","Senior","XII","Senior",0)</f>
        <v>0</v>
      </c>
      <c r="J608" s="126"/>
      <c r="K608" s="126"/>
      <c r="L608" s="38"/>
      <c r="M608" s="3"/>
      <c r="N608" s="4">
        <f t="shared" si="17"/>
        <v>0</v>
      </c>
    </row>
    <row r="609" spans="2:14" ht="18" customHeight="1" x14ac:dyDescent="0.3">
      <c r="B609" s="67"/>
      <c r="C609" s="68"/>
      <c r="D609" s="69"/>
      <c r="E609" s="3"/>
      <c r="F609" s="3"/>
      <c r="G609" s="3"/>
      <c r="H609" s="3"/>
      <c r="I609" s="39" cm="1">
        <f t="array" ref="I609">_xlfn.SWITCH(E609,"IV","Junior","V","Junior", "VI","Junior","VII","Pre-Senior","VIII","Pre-Senior","IX","Pre-Senior","X","Senior","XI","Senior","XII","Senior",0)</f>
        <v>0</v>
      </c>
      <c r="J609" s="126"/>
      <c r="K609" s="126"/>
      <c r="L609" s="38"/>
      <c r="M609" s="3"/>
      <c r="N609" s="4">
        <f t="shared" si="17"/>
        <v>0</v>
      </c>
    </row>
    <row r="610" spans="2:14" ht="18" customHeight="1" x14ac:dyDescent="0.3">
      <c r="B610" s="67"/>
      <c r="C610" s="68"/>
      <c r="D610" s="69"/>
      <c r="E610" s="3"/>
      <c r="F610" s="3"/>
      <c r="G610" s="3"/>
      <c r="H610" s="3"/>
      <c r="I610" s="39" cm="1">
        <f t="array" ref="I610">_xlfn.SWITCH(E610,"IV","Junior","V","Junior", "VI","Junior","VII","Pre-Senior","VIII","Pre-Senior","IX","Pre-Senior","X","Senior","XI","Senior","XII","Senior",0)</f>
        <v>0</v>
      </c>
      <c r="J610" s="126"/>
      <c r="K610" s="126"/>
      <c r="L610" s="38"/>
      <c r="M610" s="3"/>
      <c r="N610" s="4">
        <f t="shared" si="17"/>
        <v>0</v>
      </c>
    </row>
    <row r="611" spans="2:14" ht="18" customHeight="1" x14ac:dyDescent="0.3">
      <c r="B611" s="67"/>
      <c r="C611" s="68"/>
      <c r="D611" s="69"/>
      <c r="E611" s="3"/>
      <c r="F611" s="3"/>
      <c r="G611" s="3"/>
      <c r="H611" s="3"/>
      <c r="I611" s="39" cm="1">
        <f t="array" ref="I611">_xlfn.SWITCH(E611,"IV","Junior","V","Junior", "VI","Junior","VII","Pre-Senior","VIII","Pre-Senior","IX","Pre-Senior","X","Senior","XI","Senior","XII","Senior",0)</f>
        <v>0</v>
      </c>
      <c r="J611" s="126"/>
      <c r="K611" s="126"/>
      <c r="L611" s="38"/>
      <c r="M611" s="3"/>
      <c r="N611" s="4">
        <f t="shared" si="17"/>
        <v>0</v>
      </c>
    </row>
    <row r="612" spans="2:14" ht="18" customHeight="1" x14ac:dyDescent="0.3">
      <c r="B612" s="67"/>
      <c r="C612" s="68"/>
      <c r="D612" s="69"/>
      <c r="E612" s="3"/>
      <c r="F612" s="3"/>
      <c r="G612" s="3"/>
      <c r="H612" s="3"/>
      <c r="I612" s="39" cm="1">
        <f t="array" ref="I612">_xlfn.SWITCH(E612,"IV","Junior","V","Junior", "VI","Junior","VII","Pre-Senior","VIII","Pre-Senior","IX","Pre-Senior","X","Senior","XI","Senior","XII","Senior",0)</f>
        <v>0</v>
      </c>
      <c r="J612" s="126"/>
      <c r="K612" s="126"/>
      <c r="L612" s="38"/>
      <c r="M612" s="3"/>
      <c r="N612" s="4">
        <f t="shared" si="17"/>
        <v>0</v>
      </c>
    </row>
    <row r="613" spans="2:14" ht="18" customHeight="1" x14ac:dyDescent="0.3">
      <c r="B613" s="67"/>
      <c r="C613" s="68"/>
      <c r="D613" s="69"/>
      <c r="E613" s="3"/>
      <c r="F613" s="3"/>
      <c r="G613" s="3"/>
      <c r="H613" s="3"/>
      <c r="I613" s="39" cm="1">
        <f t="array" ref="I613">_xlfn.SWITCH(E613,"IV","Junior","V","Junior", "VI","Junior","VII","Pre-Senior","VIII","Pre-Senior","IX","Pre-Senior","X","Senior","XI","Senior","XII","Senior",0)</f>
        <v>0</v>
      </c>
      <c r="J613" s="126"/>
      <c r="K613" s="126"/>
      <c r="L613" s="38"/>
      <c r="M613" s="3"/>
      <c r="N613" s="4">
        <f t="shared" si="17"/>
        <v>0</v>
      </c>
    </row>
    <row r="614" spans="2:14" ht="18" customHeight="1" x14ac:dyDescent="0.3">
      <c r="B614" s="67"/>
      <c r="C614" s="68"/>
      <c r="D614" s="69"/>
      <c r="E614" s="3"/>
      <c r="F614" s="3"/>
      <c r="G614" s="3"/>
      <c r="H614" s="3"/>
      <c r="I614" s="39" cm="1">
        <f t="array" ref="I614">_xlfn.SWITCH(E614,"IV","Junior","V","Junior", "VI","Junior","VII","Pre-Senior","VIII","Pre-Senior","IX","Pre-Senior","X","Senior","XI","Senior","XII","Senior",0)</f>
        <v>0</v>
      </c>
      <c r="J614" s="126"/>
      <c r="K614" s="126"/>
      <c r="L614" s="38"/>
      <c r="M614" s="3"/>
      <c r="N614" s="4">
        <f t="shared" si="17"/>
        <v>0</v>
      </c>
    </row>
    <row r="615" spans="2:14" ht="18" customHeight="1" x14ac:dyDescent="0.3">
      <c r="B615" s="67"/>
      <c r="C615" s="68"/>
      <c r="D615" s="69"/>
      <c r="E615" s="3"/>
      <c r="F615" s="3"/>
      <c r="G615" s="3"/>
      <c r="H615" s="3"/>
      <c r="I615" s="39" cm="1">
        <f t="array" ref="I615">_xlfn.SWITCH(E615,"IV","Junior","V","Junior", "VI","Junior","VII","Pre-Senior","VIII","Pre-Senior","IX","Pre-Senior","X","Senior","XI","Senior","XII","Senior",0)</f>
        <v>0</v>
      </c>
      <c r="J615" s="126"/>
      <c r="K615" s="126"/>
      <c r="L615" s="38"/>
      <c r="M615" s="3"/>
      <c r="N615" s="4">
        <f t="shared" si="17"/>
        <v>0</v>
      </c>
    </row>
    <row r="616" spans="2:14" ht="18" customHeight="1" x14ac:dyDescent="0.3">
      <c r="B616" s="67"/>
      <c r="C616" s="68"/>
      <c r="D616" s="69"/>
      <c r="E616" s="3"/>
      <c r="F616" s="3"/>
      <c r="G616" s="3"/>
      <c r="H616" s="3"/>
      <c r="I616" s="39" cm="1">
        <f t="array" ref="I616">_xlfn.SWITCH(E616,"IV","Junior","V","Junior", "VI","Junior","VII","Pre-Senior","VIII","Pre-Senior","IX","Pre-Senior","X","Senior","XI","Senior","XII","Senior",0)</f>
        <v>0</v>
      </c>
      <c r="J616" s="126"/>
      <c r="K616" s="126"/>
      <c r="L616" s="38"/>
      <c r="M616" s="3"/>
      <c r="N616" s="4">
        <f t="shared" si="17"/>
        <v>0</v>
      </c>
    </row>
    <row r="617" spans="2:14" ht="18" customHeight="1" x14ac:dyDescent="0.3">
      <c r="B617" s="67"/>
      <c r="C617" s="68"/>
      <c r="D617" s="69"/>
      <c r="E617" s="3"/>
      <c r="F617" s="3"/>
      <c r="G617" s="3"/>
      <c r="H617" s="3"/>
      <c r="I617" s="39" cm="1">
        <f t="array" ref="I617">_xlfn.SWITCH(E617,"IV","Junior","V","Junior", "VI","Junior","VII","Pre-Senior","VIII","Pre-Senior","IX","Pre-Senior","X","Senior","XI","Senior","XII","Senior",0)</f>
        <v>0</v>
      </c>
      <c r="J617" s="126"/>
      <c r="K617" s="126"/>
      <c r="L617" s="38"/>
      <c r="M617" s="3"/>
      <c r="N617" s="4">
        <f t="shared" si="17"/>
        <v>0</v>
      </c>
    </row>
    <row r="618" spans="2:14" ht="18" customHeight="1" x14ac:dyDescent="0.3">
      <c r="B618" s="67"/>
      <c r="C618" s="68"/>
      <c r="D618" s="69"/>
      <c r="E618" s="3"/>
      <c r="F618" s="3"/>
      <c r="G618" s="3"/>
      <c r="H618" s="3"/>
      <c r="I618" s="39" cm="1">
        <f t="array" ref="I618">_xlfn.SWITCH(E618,"IV","Junior","V","Junior", "VI","Junior","VII","Pre-Senior","VIII","Pre-Senior","IX","Pre-Senior","X","Senior","XI","Senior","XII","Senior",0)</f>
        <v>0</v>
      </c>
      <c r="J618" s="126"/>
      <c r="K618" s="126"/>
      <c r="L618" s="38"/>
      <c r="M618" s="3"/>
      <c r="N618" s="4">
        <f t="shared" si="17"/>
        <v>0</v>
      </c>
    </row>
    <row r="619" spans="2:14" ht="18" customHeight="1" x14ac:dyDescent="0.3">
      <c r="B619" s="67"/>
      <c r="C619" s="68"/>
      <c r="D619" s="69"/>
      <c r="E619" s="3"/>
      <c r="F619" s="3"/>
      <c r="G619" s="3"/>
      <c r="H619" s="3"/>
      <c r="I619" s="39" cm="1">
        <f t="array" ref="I619">_xlfn.SWITCH(E619,"IV","Junior","V","Junior", "VI","Junior","VII","Pre-Senior","VIII","Pre-Senior","IX","Pre-Senior","X","Senior","XI","Senior","XII","Senior",0)</f>
        <v>0</v>
      </c>
      <c r="J619" s="126"/>
      <c r="K619" s="126"/>
      <c r="L619" s="38"/>
      <c r="M619" s="3"/>
      <c r="N619" s="4">
        <f t="shared" si="17"/>
        <v>0</v>
      </c>
    </row>
    <row r="620" spans="2:14" ht="18" customHeight="1" x14ac:dyDescent="0.3">
      <c r="B620" s="67"/>
      <c r="C620" s="68"/>
      <c r="D620" s="69"/>
      <c r="E620" s="3"/>
      <c r="F620" s="3"/>
      <c r="G620" s="3"/>
      <c r="H620" s="3"/>
      <c r="I620" s="39" cm="1">
        <f t="array" ref="I620">_xlfn.SWITCH(E620,"IV","Junior","V","Junior", "VI","Junior","VII","Pre-Senior","VIII","Pre-Senior","IX","Pre-Senior","X","Senior","XI","Senior","XII","Senior",0)</f>
        <v>0</v>
      </c>
      <c r="J620" s="126"/>
      <c r="K620" s="126"/>
      <c r="L620" s="38"/>
      <c r="M620" s="3"/>
      <c r="N620" s="4">
        <f t="shared" si="17"/>
        <v>0</v>
      </c>
    </row>
    <row r="621" spans="2:14" ht="18" customHeight="1" x14ac:dyDescent="0.3">
      <c r="B621" s="67"/>
      <c r="C621" s="68"/>
      <c r="D621" s="69"/>
      <c r="E621" s="3"/>
      <c r="F621" s="3"/>
      <c r="G621" s="3"/>
      <c r="H621" s="3"/>
      <c r="I621" s="39" cm="1">
        <f t="array" ref="I621">_xlfn.SWITCH(E621,"IV","Junior","V","Junior", "VI","Junior","VII","Pre-Senior","VIII","Pre-Senior","IX","Pre-Senior","X","Senior","XI","Senior","XII","Senior",0)</f>
        <v>0</v>
      </c>
      <c r="J621" s="126"/>
      <c r="K621" s="126"/>
      <c r="L621" s="38"/>
      <c r="M621" s="3"/>
      <c r="N621" s="4">
        <f t="shared" si="17"/>
        <v>0</v>
      </c>
    </row>
    <row r="622" spans="2:14" ht="18" customHeight="1" x14ac:dyDescent="0.3">
      <c r="B622" s="67"/>
      <c r="C622" s="68"/>
      <c r="D622" s="69"/>
      <c r="E622" s="3"/>
      <c r="F622" s="3"/>
      <c r="G622" s="3"/>
      <c r="H622" s="3"/>
      <c r="I622" s="39" cm="1">
        <f t="array" ref="I622">_xlfn.SWITCH(E622,"IV","Junior","V","Junior", "VI","Junior","VII","Pre-Senior","VIII","Pre-Senior","IX","Pre-Senior","X","Senior","XI","Senior","XII","Senior",0)</f>
        <v>0</v>
      </c>
      <c r="J622" s="126"/>
      <c r="K622" s="126"/>
      <c r="L622" s="38"/>
      <c r="M622" s="3"/>
      <c r="N622" s="4">
        <f t="shared" si="17"/>
        <v>0</v>
      </c>
    </row>
    <row r="623" spans="2:14" ht="18" customHeight="1" x14ac:dyDescent="0.3">
      <c r="B623" s="67"/>
      <c r="C623" s="68"/>
      <c r="D623" s="69"/>
      <c r="E623" s="3"/>
      <c r="F623" s="3"/>
      <c r="G623" s="3"/>
      <c r="H623" s="3"/>
      <c r="I623" s="39" cm="1">
        <f t="array" ref="I623">_xlfn.SWITCH(E623,"IV","Junior","V","Junior", "VI","Junior","VII","Pre-Senior","VIII","Pre-Senior","IX","Pre-Senior","X","Senior","XI","Senior","XII","Senior",0)</f>
        <v>0</v>
      </c>
      <c r="J623" s="126"/>
      <c r="K623" s="126"/>
      <c r="L623" s="38"/>
      <c r="M623" s="3"/>
      <c r="N623" s="4">
        <f t="shared" si="17"/>
        <v>0</v>
      </c>
    </row>
    <row r="624" spans="2:14" ht="18" customHeight="1" x14ac:dyDescent="0.3">
      <c r="B624" s="67"/>
      <c r="C624" s="68"/>
      <c r="D624" s="69"/>
      <c r="E624" s="3"/>
      <c r="F624" s="3"/>
      <c r="G624" s="3"/>
      <c r="H624" s="3"/>
      <c r="I624" s="39" cm="1">
        <f t="array" ref="I624">_xlfn.SWITCH(E624,"IV","Junior","V","Junior", "VI","Junior","VII","Pre-Senior","VIII","Pre-Senior","IX","Pre-Senior","X","Senior","XI","Senior","XII","Senior",0)</f>
        <v>0</v>
      </c>
      <c r="J624" s="126"/>
      <c r="K624" s="126"/>
      <c r="L624" s="38"/>
      <c r="M624" s="3"/>
      <c r="N624" s="4">
        <f t="shared" si="17"/>
        <v>0</v>
      </c>
    </row>
    <row r="625" spans="2:14" ht="18" customHeight="1" x14ac:dyDescent="0.3">
      <c r="B625" s="67"/>
      <c r="C625" s="68"/>
      <c r="D625" s="69"/>
      <c r="E625" s="3"/>
      <c r="F625" s="3"/>
      <c r="G625" s="3"/>
      <c r="H625" s="3"/>
      <c r="I625" s="39" cm="1">
        <f t="array" ref="I625">_xlfn.SWITCH(E625,"IV","Junior","V","Junior", "VI","Junior","VII","Pre-Senior","VIII","Pre-Senior","IX","Pre-Senior","X","Senior","XI","Senior","XII","Senior",0)</f>
        <v>0</v>
      </c>
      <c r="J625" s="126"/>
      <c r="K625" s="126"/>
      <c r="L625" s="38"/>
      <c r="M625" s="3"/>
      <c r="N625" s="4">
        <f t="shared" si="17"/>
        <v>0</v>
      </c>
    </row>
    <row r="626" spans="2:14" ht="18" customHeight="1" x14ac:dyDescent="0.3">
      <c r="B626" s="67"/>
      <c r="C626" s="68"/>
      <c r="D626" s="69"/>
      <c r="E626" s="3"/>
      <c r="F626" s="3"/>
      <c r="G626" s="3"/>
      <c r="H626" s="3"/>
      <c r="I626" s="39" cm="1">
        <f t="array" ref="I626">_xlfn.SWITCH(E626,"IV","Junior","V","Junior", "VI","Junior","VII","Pre-Senior","VIII","Pre-Senior","IX","Pre-Senior","X","Senior","XI","Senior","XII","Senior",0)</f>
        <v>0</v>
      </c>
      <c r="J626" s="126"/>
      <c r="K626" s="126"/>
      <c r="L626" s="38"/>
      <c r="M626" s="3"/>
      <c r="N626" s="4">
        <f t="shared" si="17"/>
        <v>0</v>
      </c>
    </row>
    <row r="627" spans="2:14" ht="18" customHeight="1" x14ac:dyDescent="0.3">
      <c r="B627" s="67"/>
      <c r="C627" s="68"/>
      <c r="D627" s="69"/>
      <c r="E627" s="3"/>
      <c r="F627" s="3"/>
      <c r="G627" s="3"/>
      <c r="H627" s="3"/>
      <c r="I627" s="39" cm="1">
        <f t="array" ref="I627">_xlfn.SWITCH(E627,"IV","Junior","V","Junior", "VI","Junior","VII","Pre-Senior","VIII","Pre-Senior","IX","Pre-Senior","X","Senior","XI","Senior","XII","Senior",0)</f>
        <v>0</v>
      </c>
      <c r="J627" s="126"/>
      <c r="K627" s="126"/>
      <c r="L627" s="38"/>
      <c r="M627" s="3"/>
      <c r="N627" s="4">
        <f t="shared" si="17"/>
        <v>0</v>
      </c>
    </row>
    <row r="628" spans="2:14" ht="18" customHeight="1" x14ac:dyDescent="0.3">
      <c r="B628" s="67"/>
      <c r="C628" s="68"/>
      <c r="D628" s="69"/>
      <c r="E628" s="3"/>
      <c r="F628" s="3"/>
      <c r="G628" s="3"/>
      <c r="H628" s="3"/>
      <c r="I628" s="39" cm="1">
        <f t="array" ref="I628">_xlfn.SWITCH(E628,"IV","Junior","V","Junior", "VI","Junior","VII","Pre-Senior","VIII","Pre-Senior","IX","Pre-Senior","X","Senior","XI","Senior","XII","Senior",0)</f>
        <v>0</v>
      </c>
      <c r="J628" s="126"/>
      <c r="K628" s="126"/>
      <c r="L628" s="38"/>
      <c r="M628" s="3"/>
      <c r="N628" s="4">
        <f t="shared" si="17"/>
        <v>0</v>
      </c>
    </row>
    <row r="629" spans="2:14" ht="18" customHeight="1" x14ac:dyDescent="0.3">
      <c r="B629" s="67"/>
      <c r="C629" s="68"/>
      <c r="D629" s="69"/>
      <c r="E629" s="3"/>
      <c r="F629" s="3"/>
      <c r="G629" s="3"/>
      <c r="H629" s="3"/>
      <c r="I629" s="39" cm="1">
        <f t="array" ref="I629">_xlfn.SWITCH(E629,"IV","Junior","V","Junior", "VI","Junior","VII","Pre-Senior","VIII","Pre-Senior","IX","Pre-Senior","X","Senior","XI","Senior","XII","Senior",0)</f>
        <v>0</v>
      </c>
      <c r="J629" s="126"/>
      <c r="K629" s="126"/>
      <c r="L629" s="38"/>
      <c r="M629" s="3"/>
      <c r="N629" s="4">
        <f t="shared" si="17"/>
        <v>0</v>
      </c>
    </row>
    <row r="630" spans="2:14" ht="18" customHeight="1" x14ac:dyDescent="0.3">
      <c r="B630" s="67"/>
      <c r="C630" s="68"/>
      <c r="D630" s="69"/>
      <c r="E630" s="3"/>
      <c r="F630" s="3"/>
      <c r="G630" s="3"/>
      <c r="H630" s="3"/>
      <c r="I630" s="39" cm="1">
        <f t="array" ref="I630">_xlfn.SWITCH(E630,"IV","Junior","V","Junior", "VI","Junior","VII","Pre-Senior","VIII","Pre-Senior","IX","Pre-Senior","X","Senior","XI","Senior","XII","Senior",0)</f>
        <v>0</v>
      </c>
      <c r="J630" s="126"/>
      <c r="K630" s="126"/>
      <c r="L630" s="38"/>
      <c r="M630" s="3"/>
      <c r="N630" s="4">
        <f t="shared" si="17"/>
        <v>0</v>
      </c>
    </row>
    <row r="631" spans="2:14" ht="18" customHeight="1" x14ac:dyDescent="0.3">
      <c r="B631" s="67"/>
      <c r="C631" s="68"/>
      <c r="D631" s="69"/>
      <c r="E631" s="3"/>
      <c r="F631" s="3"/>
      <c r="G631" s="3"/>
      <c r="H631" s="3"/>
      <c r="I631" s="39" cm="1">
        <f t="array" ref="I631">_xlfn.SWITCH(E631,"IV","Junior","V","Junior", "VI","Junior","VII","Pre-Senior","VIII","Pre-Senior","IX","Pre-Senior","X","Senior","XI","Senior","XII","Senior",0)</f>
        <v>0</v>
      </c>
      <c r="J631" s="126"/>
      <c r="K631" s="126"/>
      <c r="L631" s="38"/>
      <c r="M631" s="3"/>
      <c r="N631" s="4">
        <f t="shared" si="17"/>
        <v>0</v>
      </c>
    </row>
    <row r="632" spans="2:14" ht="18" customHeight="1" x14ac:dyDescent="0.3">
      <c r="B632" s="67"/>
      <c r="C632" s="68"/>
      <c r="D632" s="69"/>
      <c r="E632" s="3"/>
      <c r="F632" s="3"/>
      <c r="G632" s="3"/>
      <c r="H632" s="3"/>
      <c r="I632" s="39" cm="1">
        <f t="array" ref="I632">_xlfn.SWITCH(E632,"IV","Junior","V","Junior", "VI","Junior","VII","Pre-Senior","VIII","Pre-Senior","IX","Pre-Senior","X","Senior","XI","Senior","XII","Senior",0)</f>
        <v>0</v>
      </c>
      <c r="J632" s="126"/>
      <c r="K632" s="126"/>
      <c r="L632" s="38"/>
      <c r="M632" s="3"/>
      <c r="N632" s="4">
        <f t="shared" si="17"/>
        <v>0</v>
      </c>
    </row>
    <row r="633" spans="2:14" ht="18" customHeight="1" x14ac:dyDescent="0.3">
      <c r="B633" s="67"/>
      <c r="C633" s="68"/>
      <c r="D633" s="69"/>
      <c r="E633" s="3"/>
      <c r="F633" s="3"/>
      <c r="G633" s="3"/>
      <c r="H633" s="3"/>
      <c r="I633" s="39" cm="1">
        <f t="array" ref="I633">_xlfn.SWITCH(E633,"IV","Junior","V","Junior", "VI","Junior","VII","Pre-Senior","VIII","Pre-Senior","IX","Pre-Senior","X","Senior","XI","Senior","XII","Senior",0)</f>
        <v>0</v>
      </c>
      <c r="J633" s="126"/>
      <c r="K633" s="126"/>
      <c r="L633" s="38"/>
      <c r="M633" s="3"/>
      <c r="N633" s="4">
        <f t="shared" si="17"/>
        <v>0</v>
      </c>
    </row>
    <row r="634" spans="2:14" ht="18" customHeight="1" x14ac:dyDescent="0.3">
      <c r="B634" s="67"/>
      <c r="C634" s="68"/>
      <c r="D634" s="69"/>
      <c r="E634" s="3"/>
      <c r="F634" s="3"/>
      <c r="G634" s="3"/>
      <c r="H634" s="3"/>
      <c r="I634" s="39" cm="1">
        <f t="array" ref="I634">_xlfn.SWITCH(E634,"IV","Junior","V","Junior", "VI","Junior","VII","Pre-Senior","VIII","Pre-Senior","IX","Pre-Senior","X","Senior","XI","Senior","XII","Senior",0)</f>
        <v>0</v>
      </c>
      <c r="J634" s="126"/>
      <c r="K634" s="126"/>
      <c r="L634" s="38"/>
      <c r="M634" s="3"/>
      <c r="N634" s="4">
        <f t="shared" si="17"/>
        <v>0</v>
      </c>
    </row>
    <row r="635" spans="2:14" ht="18" customHeight="1" x14ac:dyDescent="0.3">
      <c r="B635" s="67"/>
      <c r="C635" s="68"/>
      <c r="D635" s="69"/>
      <c r="E635" s="3"/>
      <c r="F635" s="3"/>
      <c r="G635" s="3"/>
      <c r="H635" s="3"/>
      <c r="I635" s="39" cm="1">
        <f t="array" ref="I635">_xlfn.SWITCH(E635,"IV","Junior","V","Junior", "VI","Junior","VII","Pre-Senior","VIII","Pre-Senior","IX","Pre-Senior","X","Senior","XI","Senior","XII","Senior",0)</f>
        <v>0</v>
      </c>
      <c r="J635" s="126"/>
      <c r="K635" s="126"/>
      <c r="L635" s="38"/>
      <c r="M635" s="3"/>
      <c r="N635" s="4">
        <f t="shared" si="17"/>
        <v>0</v>
      </c>
    </row>
    <row r="636" spans="2:14" ht="18" customHeight="1" x14ac:dyDescent="0.3">
      <c r="B636" s="67"/>
      <c r="C636" s="68"/>
      <c r="D636" s="69"/>
      <c r="E636" s="3"/>
      <c r="F636" s="3"/>
      <c r="G636" s="3"/>
      <c r="H636" s="3"/>
      <c r="I636" s="39" cm="1">
        <f t="array" ref="I636">_xlfn.SWITCH(E636,"IV","Junior","V","Junior", "VI","Junior","VII","Pre-Senior","VIII","Pre-Senior","IX","Pre-Senior","X","Senior","XI","Senior","XII","Senior",0)</f>
        <v>0</v>
      </c>
      <c r="J636" s="126"/>
      <c r="K636" s="126"/>
      <c r="L636" s="38"/>
      <c r="M636" s="3"/>
      <c r="N636" s="4">
        <f t="shared" si="17"/>
        <v>0</v>
      </c>
    </row>
    <row r="637" spans="2:14" ht="18" customHeight="1" x14ac:dyDescent="0.3">
      <c r="B637" s="67"/>
      <c r="C637" s="68"/>
      <c r="D637" s="69"/>
      <c r="E637" s="3"/>
      <c r="F637" s="3"/>
      <c r="G637" s="3"/>
      <c r="H637" s="3"/>
      <c r="I637" s="39" cm="1">
        <f t="array" ref="I637">_xlfn.SWITCH(E637,"IV","Junior","V","Junior", "VI","Junior","VII","Pre-Senior","VIII","Pre-Senior","IX","Pre-Senior","X","Senior","XI","Senior","XII","Senior",0)</f>
        <v>0</v>
      </c>
      <c r="J637" s="126"/>
      <c r="K637" s="126"/>
      <c r="L637" s="38"/>
      <c r="M637" s="3"/>
      <c r="N637" s="4">
        <f t="shared" si="17"/>
        <v>0</v>
      </c>
    </row>
    <row r="638" spans="2:14" ht="18" customHeight="1" x14ac:dyDescent="0.3">
      <c r="B638" s="67"/>
      <c r="C638" s="68"/>
      <c r="D638" s="69"/>
      <c r="E638" s="3"/>
      <c r="F638" s="3"/>
      <c r="G638" s="3"/>
      <c r="H638" s="3"/>
      <c r="I638" s="39" cm="1">
        <f t="array" ref="I638">_xlfn.SWITCH(E638,"IV","Junior","V","Junior", "VI","Junior","VII","Pre-Senior","VIII","Pre-Senior","IX","Pre-Senior","X","Senior","XI","Senior","XII","Senior",0)</f>
        <v>0</v>
      </c>
      <c r="J638" s="126"/>
      <c r="K638" s="126"/>
      <c r="L638" s="38"/>
      <c r="M638" s="3"/>
      <c r="N638" s="4">
        <f t="shared" si="17"/>
        <v>0</v>
      </c>
    </row>
    <row r="639" spans="2:14" ht="18" customHeight="1" x14ac:dyDescent="0.3">
      <c r="B639" s="67"/>
      <c r="C639" s="68"/>
      <c r="D639" s="69"/>
      <c r="E639" s="3"/>
      <c r="F639" s="3"/>
      <c r="G639" s="3"/>
      <c r="H639" s="3"/>
      <c r="I639" s="39" cm="1">
        <f t="array" ref="I639">_xlfn.SWITCH(E639,"IV","Junior","V","Junior", "VI","Junior","VII","Pre-Senior","VIII","Pre-Senior","IX","Pre-Senior","X","Senior","XI","Senior","XII","Senior",0)</f>
        <v>0</v>
      </c>
      <c r="J639" s="126"/>
      <c r="K639" s="126"/>
      <c r="L639" s="38"/>
      <c r="M639" s="3"/>
      <c r="N639" s="4">
        <f t="shared" si="17"/>
        <v>0</v>
      </c>
    </row>
    <row r="640" spans="2:14" ht="18" customHeight="1" x14ac:dyDescent="0.3">
      <c r="B640" s="67"/>
      <c r="C640" s="68"/>
      <c r="D640" s="69"/>
      <c r="E640" s="3"/>
      <c r="F640" s="3"/>
      <c r="G640" s="3"/>
      <c r="H640" s="3"/>
      <c r="I640" s="39" cm="1">
        <f t="array" ref="I640">_xlfn.SWITCH(E640,"IV","Junior","V","Junior", "VI","Junior","VII","Pre-Senior","VIII","Pre-Senior","IX","Pre-Senior","X","Senior","XI","Senior","XII","Senior",0)</f>
        <v>0</v>
      </c>
      <c r="J640" s="126"/>
      <c r="K640" s="126"/>
      <c r="L640" s="38"/>
      <c r="M640" s="3"/>
      <c r="N640" s="4">
        <f t="shared" si="17"/>
        <v>0</v>
      </c>
    </row>
    <row r="641" spans="2:14" ht="18" customHeight="1" x14ac:dyDescent="0.3">
      <c r="B641" s="67"/>
      <c r="C641" s="68"/>
      <c r="D641" s="69"/>
      <c r="E641" s="3"/>
      <c r="F641" s="3"/>
      <c r="G641" s="3"/>
      <c r="H641" s="3"/>
      <c r="I641" s="39" cm="1">
        <f t="array" ref="I641">_xlfn.SWITCH(E641,"IV","Junior","V","Junior", "VI","Junior","VII","Pre-Senior","VIII","Pre-Senior","IX","Pre-Senior","X","Senior","XI","Senior","XII","Senior",0)</f>
        <v>0</v>
      </c>
      <c r="J641" s="126"/>
      <c r="K641" s="126"/>
      <c r="L641" s="38"/>
      <c r="M641" s="3"/>
      <c r="N641" s="4">
        <f t="shared" si="17"/>
        <v>0</v>
      </c>
    </row>
    <row r="642" spans="2:14" ht="18" customHeight="1" x14ac:dyDescent="0.3">
      <c r="B642" s="67"/>
      <c r="C642" s="68"/>
      <c r="D642" s="69"/>
      <c r="E642" s="3"/>
      <c r="F642" s="3"/>
      <c r="G642" s="3"/>
      <c r="H642" s="3"/>
      <c r="I642" s="39" cm="1">
        <f t="array" ref="I642">_xlfn.SWITCH(E642,"IV","Junior","V","Junior", "VI","Junior","VII","Pre-Senior","VIII","Pre-Senior","IX","Pre-Senior","X","Senior","XI","Senior","XII","Senior",0)</f>
        <v>0</v>
      </c>
      <c r="J642" s="126"/>
      <c r="K642" s="126"/>
      <c r="L642" s="38"/>
      <c r="M642" s="3"/>
      <c r="N642" s="4">
        <f t="shared" si="17"/>
        <v>0</v>
      </c>
    </row>
    <row r="643" spans="2:14" ht="18" customHeight="1" x14ac:dyDescent="0.3">
      <c r="B643" s="67"/>
      <c r="C643" s="68"/>
      <c r="D643" s="69"/>
      <c r="E643" s="3"/>
      <c r="F643" s="3"/>
      <c r="G643" s="3"/>
      <c r="H643" s="3"/>
      <c r="I643" s="39" cm="1">
        <f t="array" ref="I643">_xlfn.SWITCH(E643,"IV","Junior","V","Junior", "VI","Junior","VII","Pre-Senior","VIII","Pre-Senior","IX","Pre-Senior","X","Senior","XI","Senior","XII","Senior",0)</f>
        <v>0</v>
      </c>
      <c r="J643" s="126"/>
      <c r="K643" s="126"/>
      <c r="L643" s="38"/>
      <c r="M643" s="3"/>
      <c r="N643" s="4">
        <f t="shared" si="17"/>
        <v>0</v>
      </c>
    </row>
    <row r="644" spans="2:14" ht="18" customHeight="1" x14ac:dyDescent="0.3">
      <c r="B644" s="67"/>
      <c r="C644" s="68"/>
      <c r="D644" s="69"/>
      <c r="E644" s="3"/>
      <c r="F644" s="3"/>
      <c r="G644" s="3"/>
      <c r="H644" s="3"/>
      <c r="I644" s="39" cm="1">
        <f t="array" ref="I644">_xlfn.SWITCH(E644,"IV","Junior","V","Junior", "VI","Junior","VII","Pre-Senior","VIII","Pre-Senior","IX","Pre-Senior","X","Senior","XI","Senior","XII","Senior",0)</f>
        <v>0</v>
      </c>
      <c r="J644" s="126"/>
      <c r="K644" s="126"/>
      <c r="L644" s="38"/>
      <c r="M644" s="3"/>
      <c r="N644" s="4">
        <f t="shared" ref="N644:N707" si="18">IF(M644="Printed book",230,IF(M644="E-book",155,0))</f>
        <v>0</v>
      </c>
    </row>
    <row r="645" spans="2:14" ht="18" customHeight="1" x14ac:dyDescent="0.3">
      <c r="B645" s="67"/>
      <c r="C645" s="68"/>
      <c r="D645" s="69"/>
      <c r="E645" s="3"/>
      <c r="F645" s="3"/>
      <c r="G645" s="3"/>
      <c r="H645" s="3"/>
      <c r="I645" s="39" cm="1">
        <f t="array" ref="I645">_xlfn.SWITCH(E645,"IV","Junior","V","Junior", "VI","Junior","VII","Pre-Senior","VIII","Pre-Senior","IX","Pre-Senior","X","Senior","XI","Senior","XII","Senior",0)</f>
        <v>0</v>
      </c>
      <c r="J645" s="126"/>
      <c r="K645" s="126"/>
      <c r="L645" s="38"/>
      <c r="M645" s="3"/>
      <c r="N645" s="4">
        <f t="shared" si="18"/>
        <v>0</v>
      </c>
    </row>
    <row r="646" spans="2:14" ht="18" customHeight="1" x14ac:dyDescent="0.3">
      <c r="B646" s="67"/>
      <c r="C646" s="68"/>
      <c r="D646" s="69"/>
      <c r="E646" s="3"/>
      <c r="F646" s="3"/>
      <c r="G646" s="3"/>
      <c r="H646" s="3"/>
      <c r="I646" s="39" cm="1">
        <f t="array" ref="I646">_xlfn.SWITCH(E646,"IV","Junior","V","Junior", "VI","Junior","VII","Pre-Senior","VIII","Pre-Senior","IX","Pre-Senior","X","Senior","XI","Senior","XII","Senior",0)</f>
        <v>0</v>
      </c>
      <c r="J646" s="126"/>
      <c r="K646" s="126"/>
      <c r="L646" s="38"/>
      <c r="M646" s="3"/>
      <c r="N646" s="4">
        <f t="shared" si="18"/>
        <v>0</v>
      </c>
    </row>
    <row r="647" spans="2:14" ht="18" customHeight="1" x14ac:dyDescent="0.3">
      <c r="B647" s="67"/>
      <c r="C647" s="68"/>
      <c r="D647" s="69"/>
      <c r="E647" s="3"/>
      <c r="F647" s="3"/>
      <c r="G647" s="3"/>
      <c r="H647" s="3"/>
      <c r="I647" s="39" cm="1">
        <f t="array" ref="I647">_xlfn.SWITCH(E647,"IV","Junior","V","Junior", "VI","Junior","VII","Pre-Senior","VIII","Pre-Senior","IX","Pre-Senior","X","Senior","XI","Senior","XII","Senior",0)</f>
        <v>0</v>
      </c>
      <c r="J647" s="126"/>
      <c r="K647" s="126"/>
      <c r="L647" s="38"/>
      <c r="M647" s="3"/>
      <c r="N647" s="4">
        <f t="shared" si="18"/>
        <v>0</v>
      </c>
    </row>
    <row r="648" spans="2:14" ht="18" customHeight="1" x14ac:dyDescent="0.3">
      <c r="B648" s="67"/>
      <c r="C648" s="68"/>
      <c r="D648" s="69"/>
      <c r="E648" s="3"/>
      <c r="F648" s="3"/>
      <c r="G648" s="3"/>
      <c r="H648" s="3"/>
      <c r="I648" s="39" cm="1">
        <f t="array" ref="I648">_xlfn.SWITCH(E648,"IV","Junior","V","Junior", "VI","Junior","VII","Pre-Senior","VIII","Pre-Senior","IX","Pre-Senior","X","Senior","XI","Senior","XII","Senior",0)</f>
        <v>0</v>
      </c>
      <c r="J648" s="126"/>
      <c r="K648" s="126"/>
      <c r="L648" s="38"/>
      <c r="M648" s="3"/>
      <c r="N648" s="4">
        <f t="shared" si="18"/>
        <v>0</v>
      </c>
    </row>
    <row r="649" spans="2:14" ht="18" customHeight="1" x14ac:dyDescent="0.3">
      <c r="B649" s="67"/>
      <c r="C649" s="68"/>
      <c r="D649" s="69"/>
      <c r="E649" s="3"/>
      <c r="F649" s="3"/>
      <c r="G649" s="3"/>
      <c r="H649" s="3"/>
      <c r="I649" s="39" cm="1">
        <f t="array" ref="I649">_xlfn.SWITCH(E649,"IV","Junior","V","Junior", "VI","Junior","VII","Pre-Senior","VIII","Pre-Senior","IX","Pre-Senior","X","Senior","XI","Senior","XII","Senior",0)</f>
        <v>0</v>
      </c>
      <c r="J649" s="126"/>
      <c r="K649" s="126"/>
      <c r="L649" s="38"/>
      <c r="M649" s="3"/>
      <c r="N649" s="4">
        <f t="shared" si="18"/>
        <v>0</v>
      </c>
    </row>
    <row r="650" spans="2:14" ht="18" customHeight="1" x14ac:dyDescent="0.3">
      <c r="B650" s="67"/>
      <c r="C650" s="68"/>
      <c r="D650" s="69"/>
      <c r="E650" s="3"/>
      <c r="F650" s="3"/>
      <c r="G650" s="3"/>
      <c r="H650" s="3"/>
      <c r="I650" s="39" cm="1">
        <f t="array" ref="I650">_xlfn.SWITCH(E650,"IV","Junior","V","Junior", "VI","Junior","VII","Pre-Senior","VIII","Pre-Senior","IX","Pre-Senior","X","Senior","XI","Senior","XII","Senior",0)</f>
        <v>0</v>
      </c>
      <c r="J650" s="126"/>
      <c r="K650" s="126"/>
      <c r="L650" s="38"/>
      <c r="M650" s="3"/>
      <c r="N650" s="4">
        <f t="shared" si="18"/>
        <v>0</v>
      </c>
    </row>
    <row r="651" spans="2:14" ht="18" customHeight="1" x14ac:dyDescent="0.3">
      <c r="B651" s="67"/>
      <c r="C651" s="68"/>
      <c r="D651" s="69"/>
      <c r="E651" s="3"/>
      <c r="F651" s="3"/>
      <c r="G651" s="3"/>
      <c r="H651" s="3"/>
      <c r="I651" s="39" cm="1">
        <f t="array" ref="I651">_xlfn.SWITCH(E651,"IV","Junior","V","Junior", "VI","Junior","VII","Pre-Senior","VIII","Pre-Senior","IX","Pre-Senior","X","Senior","XI","Senior","XII","Senior",0)</f>
        <v>0</v>
      </c>
      <c r="J651" s="126"/>
      <c r="K651" s="126"/>
      <c r="L651" s="38"/>
      <c r="M651" s="3"/>
      <c r="N651" s="4">
        <f t="shared" si="18"/>
        <v>0</v>
      </c>
    </row>
    <row r="652" spans="2:14" ht="18" customHeight="1" x14ac:dyDescent="0.3">
      <c r="B652" s="67"/>
      <c r="C652" s="68"/>
      <c r="D652" s="69"/>
      <c r="E652" s="3"/>
      <c r="F652" s="3"/>
      <c r="G652" s="3"/>
      <c r="H652" s="3"/>
      <c r="I652" s="39" cm="1">
        <f t="array" ref="I652">_xlfn.SWITCH(E652,"IV","Junior","V","Junior", "VI","Junior","VII","Pre-Senior","VIII","Pre-Senior","IX","Pre-Senior","X","Senior","XI","Senior","XII","Senior",0)</f>
        <v>0</v>
      </c>
      <c r="J652" s="126"/>
      <c r="K652" s="126"/>
      <c r="L652" s="38"/>
      <c r="M652" s="3"/>
      <c r="N652" s="4">
        <f t="shared" si="18"/>
        <v>0</v>
      </c>
    </row>
    <row r="653" spans="2:14" ht="18" customHeight="1" x14ac:dyDescent="0.3">
      <c r="B653" s="67"/>
      <c r="C653" s="68"/>
      <c r="D653" s="69"/>
      <c r="E653" s="3"/>
      <c r="F653" s="3"/>
      <c r="G653" s="3"/>
      <c r="H653" s="3"/>
      <c r="I653" s="39" cm="1">
        <f t="array" ref="I653">_xlfn.SWITCH(E653,"IV","Junior","V","Junior", "VI","Junior","VII","Pre-Senior","VIII","Pre-Senior","IX","Pre-Senior","X","Senior","XI","Senior","XII","Senior",0)</f>
        <v>0</v>
      </c>
      <c r="J653" s="126"/>
      <c r="K653" s="126"/>
      <c r="L653" s="38"/>
      <c r="M653" s="3"/>
      <c r="N653" s="4">
        <f t="shared" si="18"/>
        <v>0</v>
      </c>
    </row>
    <row r="654" spans="2:14" ht="18" customHeight="1" x14ac:dyDescent="0.3">
      <c r="B654" s="67"/>
      <c r="C654" s="68"/>
      <c r="D654" s="69"/>
      <c r="E654" s="3"/>
      <c r="F654" s="3"/>
      <c r="G654" s="3"/>
      <c r="H654" s="3"/>
      <c r="I654" s="39" cm="1">
        <f t="array" ref="I654">_xlfn.SWITCH(E654,"IV","Junior","V","Junior", "VI","Junior","VII","Pre-Senior","VIII","Pre-Senior","IX","Pre-Senior","X","Senior","XI","Senior","XII","Senior",0)</f>
        <v>0</v>
      </c>
      <c r="J654" s="126"/>
      <c r="K654" s="126"/>
      <c r="L654" s="38"/>
      <c r="M654" s="3"/>
      <c r="N654" s="4">
        <f t="shared" si="18"/>
        <v>0</v>
      </c>
    </row>
    <row r="655" spans="2:14" ht="18" customHeight="1" x14ac:dyDescent="0.3">
      <c r="B655" s="67"/>
      <c r="C655" s="68"/>
      <c r="D655" s="69"/>
      <c r="E655" s="3"/>
      <c r="F655" s="3"/>
      <c r="G655" s="3"/>
      <c r="H655" s="3"/>
      <c r="I655" s="39" cm="1">
        <f t="array" ref="I655">_xlfn.SWITCH(E655,"IV","Junior","V","Junior", "VI","Junior","VII","Pre-Senior","VIII","Pre-Senior","IX","Pre-Senior","X","Senior","XI","Senior","XII","Senior",0)</f>
        <v>0</v>
      </c>
      <c r="J655" s="126"/>
      <c r="K655" s="126"/>
      <c r="L655" s="38"/>
      <c r="M655" s="3"/>
      <c r="N655" s="4">
        <f t="shared" si="18"/>
        <v>0</v>
      </c>
    </row>
    <row r="656" spans="2:14" ht="18" customHeight="1" x14ac:dyDescent="0.3">
      <c r="B656" s="67"/>
      <c r="C656" s="68"/>
      <c r="D656" s="69"/>
      <c r="E656" s="3"/>
      <c r="F656" s="3"/>
      <c r="G656" s="3"/>
      <c r="H656" s="3"/>
      <c r="I656" s="39" cm="1">
        <f t="array" ref="I656">_xlfn.SWITCH(E656,"IV","Junior","V","Junior", "VI","Junior","VII","Pre-Senior","VIII","Pre-Senior","IX","Pre-Senior","X","Senior","XI","Senior","XII","Senior",0)</f>
        <v>0</v>
      </c>
      <c r="J656" s="126"/>
      <c r="K656" s="126"/>
      <c r="L656" s="38"/>
      <c r="M656" s="3"/>
      <c r="N656" s="4">
        <f t="shared" si="18"/>
        <v>0</v>
      </c>
    </row>
    <row r="657" spans="2:14" ht="18" customHeight="1" x14ac:dyDescent="0.3">
      <c r="B657" s="67"/>
      <c r="C657" s="68"/>
      <c r="D657" s="69"/>
      <c r="E657" s="3"/>
      <c r="F657" s="3"/>
      <c r="G657" s="3"/>
      <c r="H657" s="3"/>
      <c r="I657" s="39" cm="1">
        <f t="array" ref="I657">_xlfn.SWITCH(E657,"IV","Junior","V","Junior", "VI","Junior","VII","Pre-Senior","VIII","Pre-Senior","IX","Pre-Senior","X","Senior","XI","Senior","XII","Senior",0)</f>
        <v>0</v>
      </c>
      <c r="J657" s="126"/>
      <c r="K657" s="126"/>
      <c r="L657" s="38"/>
      <c r="M657" s="3"/>
      <c r="N657" s="4">
        <f t="shared" si="18"/>
        <v>0</v>
      </c>
    </row>
    <row r="658" spans="2:14" ht="18" customHeight="1" x14ac:dyDescent="0.3">
      <c r="B658" s="67"/>
      <c r="C658" s="68"/>
      <c r="D658" s="69"/>
      <c r="E658" s="3"/>
      <c r="F658" s="3"/>
      <c r="G658" s="3"/>
      <c r="H658" s="3"/>
      <c r="I658" s="39" cm="1">
        <f t="array" ref="I658">_xlfn.SWITCH(E658,"IV","Junior","V","Junior", "VI","Junior","VII","Pre-Senior","VIII","Pre-Senior","IX","Pre-Senior","X","Senior","XI","Senior","XII","Senior",0)</f>
        <v>0</v>
      </c>
      <c r="J658" s="126"/>
      <c r="K658" s="126"/>
      <c r="L658" s="38"/>
      <c r="M658" s="3"/>
      <c r="N658" s="4">
        <f t="shared" si="18"/>
        <v>0</v>
      </c>
    </row>
    <row r="659" spans="2:14" ht="18" customHeight="1" x14ac:dyDescent="0.3">
      <c r="B659" s="67"/>
      <c r="C659" s="68"/>
      <c r="D659" s="69"/>
      <c r="E659" s="3"/>
      <c r="F659" s="3"/>
      <c r="G659" s="3"/>
      <c r="H659" s="3"/>
      <c r="I659" s="39" cm="1">
        <f t="array" ref="I659">_xlfn.SWITCH(E659,"IV","Junior","V","Junior", "VI","Junior","VII","Pre-Senior","VIII","Pre-Senior","IX","Pre-Senior","X","Senior","XI","Senior","XII","Senior",0)</f>
        <v>0</v>
      </c>
      <c r="J659" s="126"/>
      <c r="K659" s="126"/>
      <c r="L659" s="38"/>
      <c r="M659" s="3"/>
      <c r="N659" s="4">
        <f t="shared" si="18"/>
        <v>0</v>
      </c>
    </row>
    <row r="660" spans="2:14" ht="18" customHeight="1" x14ac:dyDescent="0.3">
      <c r="B660" s="67"/>
      <c r="C660" s="68"/>
      <c r="D660" s="69"/>
      <c r="E660" s="3"/>
      <c r="F660" s="3"/>
      <c r="G660" s="3"/>
      <c r="H660" s="3"/>
      <c r="I660" s="39" cm="1">
        <f t="array" ref="I660">_xlfn.SWITCH(E660,"IV","Junior","V","Junior", "VI","Junior","VII","Pre-Senior","VIII","Pre-Senior","IX","Pre-Senior","X","Senior","XI","Senior","XII","Senior",0)</f>
        <v>0</v>
      </c>
      <c r="J660" s="126"/>
      <c r="K660" s="126"/>
      <c r="L660" s="38"/>
      <c r="M660" s="3"/>
      <c r="N660" s="4">
        <f t="shared" si="18"/>
        <v>0</v>
      </c>
    </row>
    <row r="661" spans="2:14" ht="18" customHeight="1" x14ac:dyDescent="0.3">
      <c r="B661" s="67"/>
      <c r="C661" s="68"/>
      <c r="D661" s="69"/>
      <c r="E661" s="3"/>
      <c r="F661" s="3"/>
      <c r="G661" s="3"/>
      <c r="H661" s="3"/>
      <c r="I661" s="39" cm="1">
        <f t="array" ref="I661">_xlfn.SWITCH(E661,"IV","Junior","V","Junior", "VI","Junior","VII","Pre-Senior","VIII","Pre-Senior","IX","Pre-Senior","X","Senior","XI","Senior","XII","Senior",0)</f>
        <v>0</v>
      </c>
      <c r="J661" s="126"/>
      <c r="K661" s="126"/>
      <c r="L661" s="38"/>
      <c r="M661" s="3"/>
      <c r="N661" s="4">
        <f t="shared" si="18"/>
        <v>0</v>
      </c>
    </row>
    <row r="662" spans="2:14" ht="18" customHeight="1" x14ac:dyDescent="0.3">
      <c r="B662" s="67"/>
      <c r="C662" s="68"/>
      <c r="D662" s="69"/>
      <c r="E662" s="3"/>
      <c r="F662" s="3"/>
      <c r="G662" s="3"/>
      <c r="H662" s="3"/>
      <c r="I662" s="39" cm="1">
        <f t="array" ref="I662">_xlfn.SWITCH(E662,"IV","Junior","V","Junior", "VI","Junior","VII","Pre-Senior","VIII","Pre-Senior","IX","Pre-Senior","X","Senior","XI","Senior","XII","Senior",0)</f>
        <v>0</v>
      </c>
      <c r="J662" s="126"/>
      <c r="K662" s="126"/>
      <c r="L662" s="38"/>
      <c r="M662" s="3"/>
      <c r="N662" s="4">
        <f t="shared" si="18"/>
        <v>0</v>
      </c>
    </row>
    <row r="663" spans="2:14" ht="18" customHeight="1" x14ac:dyDescent="0.3">
      <c r="B663" s="67"/>
      <c r="C663" s="68"/>
      <c r="D663" s="69"/>
      <c r="E663" s="3"/>
      <c r="F663" s="3"/>
      <c r="G663" s="3"/>
      <c r="H663" s="3"/>
      <c r="I663" s="39" cm="1">
        <f t="array" ref="I663">_xlfn.SWITCH(E663,"IV","Junior","V","Junior", "VI","Junior","VII","Pre-Senior","VIII","Pre-Senior","IX","Pre-Senior","X","Senior","XI","Senior","XII","Senior",0)</f>
        <v>0</v>
      </c>
      <c r="J663" s="126"/>
      <c r="K663" s="126"/>
      <c r="L663" s="38"/>
      <c r="M663" s="3"/>
      <c r="N663" s="4">
        <f t="shared" si="18"/>
        <v>0</v>
      </c>
    </row>
    <row r="664" spans="2:14" ht="18" customHeight="1" x14ac:dyDescent="0.3">
      <c r="B664" s="67"/>
      <c r="C664" s="68"/>
      <c r="D664" s="69"/>
      <c r="E664" s="3"/>
      <c r="F664" s="3"/>
      <c r="G664" s="3"/>
      <c r="H664" s="3"/>
      <c r="I664" s="39" cm="1">
        <f t="array" ref="I664">_xlfn.SWITCH(E664,"IV","Junior","V","Junior", "VI","Junior","VII","Pre-Senior","VIII","Pre-Senior","IX","Pre-Senior","X","Senior","XI","Senior","XII","Senior",0)</f>
        <v>0</v>
      </c>
      <c r="J664" s="126"/>
      <c r="K664" s="126"/>
      <c r="L664" s="38"/>
      <c r="M664" s="3"/>
      <c r="N664" s="4">
        <f t="shared" si="18"/>
        <v>0</v>
      </c>
    </row>
    <row r="665" spans="2:14" ht="18" customHeight="1" x14ac:dyDescent="0.3">
      <c r="B665" s="67"/>
      <c r="C665" s="68"/>
      <c r="D665" s="69"/>
      <c r="E665" s="3"/>
      <c r="F665" s="3"/>
      <c r="G665" s="3"/>
      <c r="H665" s="3"/>
      <c r="I665" s="39" cm="1">
        <f t="array" ref="I665">_xlfn.SWITCH(E665,"IV","Junior","V","Junior", "VI","Junior","VII","Pre-Senior","VIII","Pre-Senior","IX","Pre-Senior","X","Senior","XI","Senior","XII","Senior",0)</f>
        <v>0</v>
      </c>
      <c r="J665" s="126"/>
      <c r="K665" s="126"/>
      <c r="L665" s="38"/>
      <c r="M665" s="3"/>
      <c r="N665" s="4">
        <f t="shared" si="18"/>
        <v>0</v>
      </c>
    </row>
    <row r="666" spans="2:14" ht="18" customHeight="1" x14ac:dyDescent="0.3">
      <c r="B666" s="67"/>
      <c r="C666" s="68"/>
      <c r="D666" s="69"/>
      <c r="E666" s="3"/>
      <c r="F666" s="3"/>
      <c r="G666" s="3"/>
      <c r="H666" s="3"/>
      <c r="I666" s="39" cm="1">
        <f t="array" ref="I666">_xlfn.SWITCH(E666,"IV","Junior","V","Junior", "VI","Junior","VII","Pre-Senior","VIII","Pre-Senior","IX","Pre-Senior","X","Senior","XI","Senior","XII","Senior",0)</f>
        <v>0</v>
      </c>
      <c r="J666" s="126"/>
      <c r="K666" s="126"/>
      <c r="L666" s="38"/>
      <c r="M666" s="3"/>
      <c r="N666" s="4">
        <f t="shared" si="18"/>
        <v>0</v>
      </c>
    </row>
    <row r="667" spans="2:14" ht="18" customHeight="1" x14ac:dyDescent="0.3">
      <c r="B667" s="67"/>
      <c r="C667" s="68"/>
      <c r="D667" s="69"/>
      <c r="E667" s="3"/>
      <c r="F667" s="3"/>
      <c r="G667" s="3"/>
      <c r="H667" s="3"/>
      <c r="I667" s="39" cm="1">
        <f t="array" ref="I667">_xlfn.SWITCH(E667,"IV","Junior","V","Junior", "VI","Junior","VII","Pre-Senior","VIII","Pre-Senior","IX","Pre-Senior","X","Senior","XI","Senior","XII","Senior",0)</f>
        <v>0</v>
      </c>
      <c r="J667" s="126"/>
      <c r="K667" s="126"/>
      <c r="L667" s="38"/>
      <c r="M667" s="3"/>
      <c r="N667" s="4">
        <f t="shared" si="18"/>
        <v>0</v>
      </c>
    </row>
    <row r="668" spans="2:14" ht="18" customHeight="1" x14ac:dyDescent="0.3">
      <c r="B668" s="67"/>
      <c r="C668" s="68"/>
      <c r="D668" s="69"/>
      <c r="E668" s="3"/>
      <c r="F668" s="3"/>
      <c r="G668" s="3"/>
      <c r="H668" s="3"/>
      <c r="I668" s="39" cm="1">
        <f t="array" ref="I668">_xlfn.SWITCH(E668,"IV","Junior","V","Junior", "VI","Junior","VII","Pre-Senior","VIII","Pre-Senior","IX","Pre-Senior","X","Senior","XI","Senior","XII","Senior",0)</f>
        <v>0</v>
      </c>
      <c r="J668" s="126"/>
      <c r="K668" s="126"/>
      <c r="L668" s="38"/>
      <c r="M668" s="3"/>
      <c r="N668" s="4">
        <f t="shared" si="18"/>
        <v>0</v>
      </c>
    </row>
    <row r="669" spans="2:14" ht="18" customHeight="1" x14ac:dyDescent="0.3">
      <c r="B669" s="67"/>
      <c r="C669" s="68"/>
      <c r="D669" s="69"/>
      <c r="E669" s="3"/>
      <c r="F669" s="3"/>
      <c r="G669" s="3"/>
      <c r="H669" s="3"/>
      <c r="I669" s="39" cm="1">
        <f t="array" ref="I669">_xlfn.SWITCH(E669,"IV","Junior","V","Junior", "VI","Junior","VII","Pre-Senior","VIII","Pre-Senior","IX","Pre-Senior","X","Senior","XI","Senior","XII","Senior",0)</f>
        <v>0</v>
      </c>
      <c r="J669" s="126"/>
      <c r="K669" s="126"/>
      <c r="L669" s="38"/>
      <c r="M669" s="3"/>
      <c r="N669" s="4">
        <f t="shared" si="18"/>
        <v>0</v>
      </c>
    </row>
    <row r="670" spans="2:14" ht="18" customHeight="1" x14ac:dyDescent="0.3">
      <c r="B670" s="67"/>
      <c r="C670" s="68"/>
      <c r="D670" s="69"/>
      <c r="E670" s="3"/>
      <c r="F670" s="3"/>
      <c r="G670" s="3"/>
      <c r="H670" s="3"/>
      <c r="I670" s="39" cm="1">
        <f t="array" ref="I670">_xlfn.SWITCH(E670,"IV","Junior","V","Junior", "VI","Junior","VII","Pre-Senior","VIII","Pre-Senior","IX","Pre-Senior","X","Senior","XI","Senior","XII","Senior",0)</f>
        <v>0</v>
      </c>
      <c r="J670" s="126"/>
      <c r="K670" s="126"/>
      <c r="L670" s="38"/>
      <c r="M670" s="3"/>
      <c r="N670" s="4">
        <f t="shared" si="18"/>
        <v>0</v>
      </c>
    </row>
    <row r="671" spans="2:14" ht="18" customHeight="1" x14ac:dyDescent="0.3">
      <c r="B671" s="67"/>
      <c r="C671" s="68"/>
      <c r="D671" s="69"/>
      <c r="E671" s="3"/>
      <c r="F671" s="3"/>
      <c r="G671" s="3"/>
      <c r="H671" s="3"/>
      <c r="I671" s="39" cm="1">
        <f t="array" ref="I671">_xlfn.SWITCH(E671,"IV","Junior","V","Junior", "VI","Junior","VII","Pre-Senior","VIII","Pre-Senior","IX","Pre-Senior","X","Senior","XI","Senior","XII","Senior",0)</f>
        <v>0</v>
      </c>
      <c r="J671" s="126"/>
      <c r="K671" s="126"/>
      <c r="L671" s="38"/>
      <c r="M671" s="3"/>
      <c r="N671" s="4">
        <f t="shared" si="18"/>
        <v>0</v>
      </c>
    </row>
    <row r="672" spans="2:14" ht="18" customHeight="1" x14ac:dyDescent="0.3">
      <c r="B672" s="67"/>
      <c r="C672" s="68"/>
      <c r="D672" s="69"/>
      <c r="E672" s="3"/>
      <c r="F672" s="3"/>
      <c r="G672" s="3"/>
      <c r="H672" s="3"/>
      <c r="I672" s="39" cm="1">
        <f t="array" ref="I672">_xlfn.SWITCH(E672,"IV","Junior","V","Junior", "VI","Junior","VII","Pre-Senior","VIII","Pre-Senior","IX","Pre-Senior","X","Senior","XI","Senior","XII","Senior",0)</f>
        <v>0</v>
      </c>
      <c r="J672" s="126"/>
      <c r="K672" s="126"/>
      <c r="L672" s="38"/>
      <c r="M672" s="3"/>
      <c r="N672" s="4">
        <f t="shared" si="18"/>
        <v>0</v>
      </c>
    </row>
    <row r="673" spans="2:14" ht="18" customHeight="1" x14ac:dyDescent="0.3">
      <c r="B673" s="67"/>
      <c r="C673" s="68"/>
      <c r="D673" s="69"/>
      <c r="E673" s="3"/>
      <c r="F673" s="3"/>
      <c r="G673" s="3"/>
      <c r="H673" s="3"/>
      <c r="I673" s="39" cm="1">
        <f t="array" ref="I673">_xlfn.SWITCH(E673,"IV","Junior","V","Junior", "VI","Junior","VII","Pre-Senior","VIII","Pre-Senior","IX","Pre-Senior","X","Senior","XI","Senior","XII","Senior",0)</f>
        <v>0</v>
      </c>
      <c r="J673" s="126"/>
      <c r="K673" s="126"/>
      <c r="L673" s="38"/>
      <c r="M673" s="3"/>
      <c r="N673" s="4">
        <f t="shared" si="18"/>
        <v>0</v>
      </c>
    </row>
    <row r="674" spans="2:14" ht="18" customHeight="1" x14ac:dyDescent="0.3">
      <c r="B674" s="67"/>
      <c r="C674" s="68"/>
      <c r="D674" s="69"/>
      <c r="E674" s="3"/>
      <c r="F674" s="3"/>
      <c r="G674" s="3"/>
      <c r="H674" s="3"/>
      <c r="I674" s="39" cm="1">
        <f t="array" ref="I674">_xlfn.SWITCH(E674,"IV","Junior","V","Junior", "VI","Junior","VII","Pre-Senior","VIII","Pre-Senior","IX","Pre-Senior","X","Senior","XI","Senior","XII","Senior",0)</f>
        <v>0</v>
      </c>
      <c r="J674" s="126"/>
      <c r="K674" s="126"/>
      <c r="L674" s="38"/>
      <c r="M674" s="3"/>
      <c r="N674" s="4">
        <f t="shared" si="18"/>
        <v>0</v>
      </c>
    </row>
    <row r="675" spans="2:14" ht="18" customHeight="1" x14ac:dyDescent="0.3">
      <c r="B675" s="67"/>
      <c r="C675" s="68"/>
      <c r="D675" s="69"/>
      <c r="E675" s="3"/>
      <c r="F675" s="3"/>
      <c r="G675" s="3"/>
      <c r="H675" s="3"/>
      <c r="I675" s="39" cm="1">
        <f t="array" ref="I675">_xlfn.SWITCH(E675,"IV","Junior","V","Junior", "VI","Junior","VII","Pre-Senior","VIII","Pre-Senior","IX","Pre-Senior","X","Senior","XI","Senior","XII","Senior",0)</f>
        <v>0</v>
      </c>
      <c r="J675" s="126"/>
      <c r="K675" s="126"/>
      <c r="L675" s="38"/>
      <c r="M675" s="3"/>
      <c r="N675" s="4">
        <f t="shared" si="18"/>
        <v>0</v>
      </c>
    </row>
    <row r="676" spans="2:14" ht="18" customHeight="1" x14ac:dyDescent="0.3">
      <c r="B676" s="67"/>
      <c r="C676" s="68"/>
      <c r="D676" s="69"/>
      <c r="E676" s="3"/>
      <c r="F676" s="3"/>
      <c r="G676" s="3"/>
      <c r="H676" s="3"/>
      <c r="I676" s="39" cm="1">
        <f t="array" ref="I676">_xlfn.SWITCH(E676,"IV","Junior","V","Junior", "VI","Junior","VII","Pre-Senior","VIII","Pre-Senior","IX","Pre-Senior","X","Senior","XI","Senior","XII","Senior",0)</f>
        <v>0</v>
      </c>
      <c r="J676" s="126"/>
      <c r="K676" s="126"/>
      <c r="L676" s="38"/>
      <c r="M676" s="3"/>
      <c r="N676" s="4">
        <f t="shared" si="18"/>
        <v>0</v>
      </c>
    </row>
    <row r="677" spans="2:14" ht="18" customHeight="1" x14ac:dyDescent="0.3">
      <c r="B677" s="67"/>
      <c r="C677" s="68"/>
      <c r="D677" s="69"/>
      <c r="E677" s="3"/>
      <c r="F677" s="3"/>
      <c r="G677" s="3"/>
      <c r="H677" s="3"/>
      <c r="I677" s="39" cm="1">
        <f t="array" ref="I677">_xlfn.SWITCH(E677,"IV","Junior","V","Junior", "VI","Junior","VII","Pre-Senior","VIII","Pre-Senior","IX","Pre-Senior","X","Senior","XI","Senior","XII","Senior",0)</f>
        <v>0</v>
      </c>
      <c r="J677" s="126"/>
      <c r="K677" s="126"/>
      <c r="L677" s="38"/>
      <c r="M677" s="3"/>
      <c r="N677" s="4">
        <f t="shared" si="18"/>
        <v>0</v>
      </c>
    </row>
    <row r="678" spans="2:14" ht="18" customHeight="1" x14ac:dyDescent="0.3">
      <c r="B678" s="67"/>
      <c r="C678" s="68"/>
      <c r="D678" s="69"/>
      <c r="E678" s="3"/>
      <c r="F678" s="3"/>
      <c r="G678" s="3"/>
      <c r="H678" s="3"/>
      <c r="I678" s="39" cm="1">
        <f t="array" ref="I678">_xlfn.SWITCH(E678,"IV","Junior","V","Junior", "VI","Junior","VII","Pre-Senior","VIII","Pre-Senior","IX","Pre-Senior","X","Senior","XI","Senior","XII","Senior",0)</f>
        <v>0</v>
      </c>
      <c r="J678" s="126"/>
      <c r="K678" s="126"/>
      <c r="L678" s="38"/>
      <c r="M678" s="3"/>
      <c r="N678" s="4">
        <f t="shared" si="18"/>
        <v>0</v>
      </c>
    </row>
    <row r="679" spans="2:14" ht="18" customHeight="1" x14ac:dyDescent="0.3">
      <c r="B679" s="67"/>
      <c r="C679" s="68"/>
      <c r="D679" s="69"/>
      <c r="E679" s="3"/>
      <c r="F679" s="3"/>
      <c r="G679" s="3"/>
      <c r="H679" s="3"/>
      <c r="I679" s="39" cm="1">
        <f t="array" ref="I679">_xlfn.SWITCH(E679,"IV","Junior","V","Junior", "VI","Junior","VII","Pre-Senior","VIII","Pre-Senior","IX","Pre-Senior","X","Senior","XI","Senior","XII","Senior",0)</f>
        <v>0</v>
      </c>
      <c r="J679" s="126"/>
      <c r="K679" s="126"/>
      <c r="L679" s="38"/>
      <c r="M679" s="3"/>
      <c r="N679" s="4">
        <f t="shared" si="18"/>
        <v>0</v>
      </c>
    </row>
    <row r="680" spans="2:14" ht="18" customHeight="1" x14ac:dyDescent="0.3">
      <c r="B680" s="67"/>
      <c r="C680" s="68"/>
      <c r="D680" s="69"/>
      <c r="E680" s="3"/>
      <c r="F680" s="3"/>
      <c r="G680" s="3"/>
      <c r="H680" s="3"/>
      <c r="I680" s="39" cm="1">
        <f t="array" ref="I680">_xlfn.SWITCH(E680,"IV","Junior","V","Junior", "VI","Junior","VII","Pre-Senior","VIII","Pre-Senior","IX","Pre-Senior","X","Senior","XI","Senior","XII","Senior",0)</f>
        <v>0</v>
      </c>
      <c r="J680" s="126"/>
      <c r="K680" s="126"/>
      <c r="L680" s="38"/>
      <c r="M680" s="3"/>
      <c r="N680" s="4">
        <f t="shared" si="18"/>
        <v>0</v>
      </c>
    </row>
    <row r="681" spans="2:14" ht="18" customHeight="1" x14ac:dyDescent="0.3">
      <c r="B681" s="67"/>
      <c r="C681" s="68"/>
      <c r="D681" s="69"/>
      <c r="E681" s="3"/>
      <c r="F681" s="3"/>
      <c r="G681" s="3"/>
      <c r="H681" s="3"/>
      <c r="I681" s="39" cm="1">
        <f t="array" ref="I681">_xlfn.SWITCH(E681,"IV","Junior","V","Junior", "VI","Junior","VII","Pre-Senior","VIII","Pre-Senior","IX","Pre-Senior","X","Senior","XI","Senior","XII","Senior",0)</f>
        <v>0</v>
      </c>
      <c r="J681" s="126"/>
      <c r="K681" s="126"/>
      <c r="L681" s="38"/>
      <c r="M681" s="3"/>
      <c r="N681" s="4">
        <f t="shared" si="18"/>
        <v>0</v>
      </c>
    </row>
    <row r="682" spans="2:14" ht="18" customHeight="1" x14ac:dyDescent="0.3">
      <c r="B682" s="67"/>
      <c r="C682" s="68"/>
      <c r="D682" s="69"/>
      <c r="E682" s="3"/>
      <c r="F682" s="3"/>
      <c r="G682" s="3"/>
      <c r="H682" s="3"/>
      <c r="I682" s="39" cm="1">
        <f t="array" ref="I682">_xlfn.SWITCH(E682,"IV","Junior","V","Junior", "VI","Junior","VII","Pre-Senior","VIII","Pre-Senior","IX","Pre-Senior","X","Senior","XI","Senior","XII","Senior",0)</f>
        <v>0</v>
      </c>
      <c r="J682" s="126"/>
      <c r="K682" s="126"/>
      <c r="L682" s="38"/>
      <c r="M682" s="3"/>
      <c r="N682" s="4">
        <f t="shared" si="18"/>
        <v>0</v>
      </c>
    </row>
    <row r="683" spans="2:14" ht="18" customHeight="1" x14ac:dyDescent="0.3">
      <c r="B683" s="67"/>
      <c r="C683" s="68"/>
      <c r="D683" s="69"/>
      <c r="E683" s="3"/>
      <c r="F683" s="3"/>
      <c r="G683" s="3"/>
      <c r="H683" s="3"/>
      <c r="I683" s="39" cm="1">
        <f t="array" ref="I683">_xlfn.SWITCH(E683,"IV","Junior","V","Junior", "VI","Junior","VII","Pre-Senior","VIII","Pre-Senior","IX","Pre-Senior","X","Senior","XI","Senior","XII","Senior",0)</f>
        <v>0</v>
      </c>
      <c r="J683" s="126"/>
      <c r="K683" s="126"/>
      <c r="L683" s="38"/>
      <c r="M683" s="3"/>
      <c r="N683" s="4">
        <f t="shared" si="18"/>
        <v>0</v>
      </c>
    </row>
    <row r="684" spans="2:14" ht="18" customHeight="1" x14ac:dyDescent="0.3">
      <c r="B684" s="67"/>
      <c r="C684" s="68"/>
      <c r="D684" s="69"/>
      <c r="E684" s="3"/>
      <c r="F684" s="3"/>
      <c r="G684" s="3"/>
      <c r="H684" s="3"/>
      <c r="I684" s="39" cm="1">
        <f t="array" ref="I684">_xlfn.SWITCH(E684,"IV","Junior","V","Junior", "VI","Junior","VII","Pre-Senior","VIII","Pre-Senior","IX","Pre-Senior","X","Senior","XI","Senior","XII","Senior",0)</f>
        <v>0</v>
      </c>
      <c r="J684" s="126"/>
      <c r="K684" s="126"/>
      <c r="L684" s="38"/>
      <c r="M684" s="3"/>
      <c r="N684" s="4">
        <f t="shared" si="18"/>
        <v>0</v>
      </c>
    </row>
    <row r="685" spans="2:14" ht="18" customHeight="1" x14ac:dyDescent="0.3">
      <c r="B685" s="67"/>
      <c r="C685" s="68"/>
      <c r="D685" s="69"/>
      <c r="E685" s="3"/>
      <c r="F685" s="3"/>
      <c r="G685" s="3"/>
      <c r="H685" s="3"/>
      <c r="I685" s="39" cm="1">
        <f t="array" ref="I685">_xlfn.SWITCH(E685,"IV","Junior","V","Junior", "VI","Junior","VII","Pre-Senior","VIII","Pre-Senior","IX","Pre-Senior","X","Senior","XI","Senior","XII","Senior",0)</f>
        <v>0</v>
      </c>
      <c r="J685" s="126"/>
      <c r="K685" s="126"/>
      <c r="L685" s="38"/>
      <c r="M685" s="3"/>
      <c r="N685" s="4">
        <f t="shared" si="18"/>
        <v>0</v>
      </c>
    </row>
    <row r="686" spans="2:14" ht="18" customHeight="1" x14ac:dyDescent="0.3">
      <c r="B686" s="67"/>
      <c r="C686" s="68"/>
      <c r="D686" s="69"/>
      <c r="E686" s="3"/>
      <c r="F686" s="3"/>
      <c r="G686" s="3"/>
      <c r="H686" s="3"/>
      <c r="I686" s="39" cm="1">
        <f t="array" ref="I686">_xlfn.SWITCH(E686,"IV","Junior","V","Junior", "VI","Junior","VII","Pre-Senior","VIII","Pre-Senior","IX","Pre-Senior","X","Senior","XI","Senior","XII","Senior",0)</f>
        <v>0</v>
      </c>
      <c r="J686" s="126"/>
      <c r="K686" s="126"/>
      <c r="L686" s="38"/>
      <c r="M686" s="3"/>
      <c r="N686" s="4">
        <f t="shared" si="18"/>
        <v>0</v>
      </c>
    </row>
    <row r="687" spans="2:14" ht="18" customHeight="1" x14ac:dyDescent="0.3">
      <c r="B687" s="67"/>
      <c r="C687" s="68"/>
      <c r="D687" s="69"/>
      <c r="E687" s="3"/>
      <c r="F687" s="3"/>
      <c r="G687" s="3"/>
      <c r="H687" s="3"/>
      <c r="I687" s="39" cm="1">
        <f t="array" ref="I687">_xlfn.SWITCH(E687,"IV","Junior","V","Junior", "VI","Junior","VII","Pre-Senior","VIII","Pre-Senior","IX","Pre-Senior","X","Senior","XI","Senior","XII","Senior",0)</f>
        <v>0</v>
      </c>
      <c r="J687" s="126"/>
      <c r="K687" s="126"/>
      <c r="L687" s="38"/>
      <c r="M687" s="3"/>
      <c r="N687" s="4">
        <f t="shared" si="18"/>
        <v>0</v>
      </c>
    </row>
    <row r="688" spans="2:14" ht="18" customHeight="1" x14ac:dyDescent="0.3">
      <c r="B688" s="67"/>
      <c r="C688" s="68"/>
      <c r="D688" s="69"/>
      <c r="E688" s="3"/>
      <c r="F688" s="3"/>
      <c r="G688" s="3"/>
      <c r="H688" s="3"/>
      <c r="I688" s="39" cm="1">
        <f t="array" ref="I688">_xlfn.SWITCH(E688,"IV","Junior","V","Junior", "VI","Junior","VII","Pre-Senior","VIII","Pre-Senior","IX","Pre-Senior","X","Senior","XI","Senior","XII","Senior",0)</f>
        <v>0</v>
      </c>
      <c r="J688" s="126"/>
      <c r="K688" s="126"/>
      <c r="L688" s="38"/>
      <c r="M688" s="3"/>
      <c r="N688" s="4">
        <f t="shared" si="18"/>
        <v>0</v>
      </c>
    </row>
    <row r="689" spans="2:14" ht="18" customHeight="1" x14ac:dyDescent="0.3">
      <c r="B689" s="67"/>
      <c r="C689" s="68"/>
      <c r="D689" s="69"/>
      <c r="E689" s="3"/>
      <c r="F689" s="3"/>
      <c r="G689" s="3"/>
      <c r="H689" s="3"/>
      <c r="I689" s="39" cm="1">
        <f t="array" ref="I689">_xlfn.SWITCH(E689,"IV","Junior","V","Junior", "VI","Junior","VII","Pre-Senior","VIII","Pre-Senior","IX","Pre-Senior","X","Senior","XI","Senior","XII","Senior",0)</f>
        <v>0</v>
      </c>
      <c r="J689" s="126"/>
      <c r="K689" s="126"/>
      <c r="L689" s="38"/>
      <c r="M689" s="3"/>
      <c r="N689" s="4">
        <f t="shared" si="18"/>
        <v>0</v>
      </c>
    </row>
    <row r="690" spans="2:14" ht="18" customHeight="1" x14ac:dyDescent="0.3">
      <c r="B690" s="67"/>
      <c r="C690" s="68"/>
      <c r="D690" s="69"/>
      <c r="E690" s="3"/>
      <c r="F690" s="3"/>
      <c r="G690" s="3"/>
      <c r="H690" s="3"/>
      <c r="I690" s="39" cm="1">
        <f t="array" ref="I690">_xlfn.SWITCH(E690,"IV","Junior","V","Junior", "VI","Junior","VII","Pre-Senior","VIII","Pre-Senior","IX","Pre-Senior","X","Senior","XI","Senior","XII","Senior",0)</f>
        <v>0</v>
      </c>
      <c r="J690" s="126"/>
      <c r="K690" s="126"/>
      <c r="L690" s="38"/>
      <c r="M690" s="3"/>
      <c r="N690" s="4">
        <f t="shared" si="18"/>
        <v>0</v>
      </c>
    </row>
    <row r="691" spans="2:14" ht="18" customHeight="1" x14ac:dyDescent="0.3">
      <c r="B691" s="67"/>
      <c r="C691" s="68"/>
      <c r="D691" s="69"/>
      <c r="E691" s="3"/>
      <c r="F691" s="3"/>
      <c r="G691" s="3"/>
      <c r="H691" s="3"/>
      <c r="I691" s="39" cm="1">
        <f t="array" ref="I691">_xlfn.SWITCH(E691,"IV","Junior","V","Junior", "VI","Junior","VII","Pre-Senior","VIII","Pre-Senior","IX","Pre-Senior","X","Senior","XI","Senior","XII","Senior",0)</f>
        <v>0</v>
      </c>
      <c r="J691" s="126"/>
      <c r="K691" s="126"/>
      <c r="L691" s="38"/>
      <c r="M691" s="3"/>
      <c r="N691" s="4">
        <f t="shared" si="18"/>
        <v>0</v>
      </c>
    </row>
    <row r="692" spans="2:14" ht="18" customHeight="1" x14ac:dyDescent="0.3">
      <c r="B692" s="67"/>
      <c r="C692" s="68"/>
      <c r="D692" s="69"/>
      <c r="E692" s="3"/>
      <c r="F692" s="3"/>
      <c r="G692" s="3"/>
      <c r="H692" s="3"/>
      <c r="I692" s="39" cm="1">
        <f t="array" ref="I692">_xlfn.SWITCH(E692,"IV","Junior","V","Junior", "VI","Junior","VII","Pre-Senior","VIII","Pre-Senior","IX","Pre-Senior","X","Senior","XI","Senior","XII","Senior",0)</f>
        <v>0</v>
      </c>
      <c r="J692" s="126"/>
      <c r="K692" s="126"/>
      <c r="L692" s="38"/>
      <c r="M692" s="3"/>
      <c r="N692" s="4">
        <f t="shared" si="18"/>
        <v>0</v>
      </c>
    </row>
    <row r="693" spans="2:14" ht="18" customHeight="1" x14ac:dyDescent="0.3">
      <c r="B693" s="67"/>
      <c r="C693" s="68"/>
      <c r="D693" s="69"/>
      <c r="E693" s="3"/>
      <c r="F693" s="3"/>
      <c r="G693" s="3"/>
      <c r="H693" s="3"/>
      <c r="I693" s="39" cm="1">
        <f t="array" ref="I693">_xlfn.SWITCH(E693,"IV","Junior","V","Junior", "VI","Junior","VII","Pre-Senior","VIII","Pre-Senior","IX","Pre-Senior","X","Senior","XI","Senior","XII","Senior",0)</f>
        <v>0</v>
      </c>
      <c r="J693" s="126"/>
      <c r="K693" s="126"/>
      <c r="L693" s="38"/>
      <c r="M693" s="3"/>
      <c r="N693" s="4">
        <f t="shared" si="18"/>
        <v>0</v>
      </c>
    </row>
    <row r="694" spans="2:14" ht="18" customHeight="1" x14ac:dyDescent="0.3">
      <c r="B694" s="67"/>
      <c r="C694" s="68"/>
      <c r="D694" s="69"/>
      <c r="E694" s="3"/>
      <c r="F694" s="3"/>
      <c r="G694" s="3"/>
      <c r="H694" s="3"/>
      <c r="I694" s="39" cm="1">
        <f t="array" ref="I694">_xlfn.SWITCH(E694,"IV","Junior","V","Junior", "VI","Junior","VII","Pre-Senior","VIII","Pre-Senior","IX","Pre-Senior","X","Senior","XI","Senior","XII","Senior",0)</f>
        <v>0</v>
      </c>
      <c r="J694" s="126"/>
      <c r="K694" s="126"/>
      <c r="L694" s="38"/>
      <c r="M694" s="3"/>
      <c r="N694" s="4">
        <f t="shared" si="18"/>
        <v>0</v>
      </c>
    </row>
    <row r="695" spans="2:14" ht="18" customHeight="1" x14ac:dyDescent="0.3">
      <c r="B695" s="67"/>
      <c r="C695" s="68"/>
      <c r="D695" s="69"/>
      <c r="E695" s="3"/>
      <c r="F695" s="3"/>
      <c r="G695" s="3"/>
      <c r="H695" s="3"/>
      <c r="I695" s="39" cm="1">
        <f t="array" ref="I695">_xlfn.SWITCH(E695,"IV","Junior","V","Junior", "VI","Junior","VII","Pre-Senior","VIII","Pre-Senior","IX","Pre-Senior","X","Senior","XI","Senior","XII","Senior",0)</f>
        <v>0</v>
      </c>
      <c r="J695" s="126"/>
      <c r="K695" s="126"/>
      <c r="L695" s="38"/>
      <c r="M695" s="3"/>
      <c r="N695" s="4">
        <f t="shared" si="18"/>
        <v>0</v>
      </c>
    </row>
    <row r="696" spans="2:14" ht="18" customHeight="1" x14ac:dyDescent="0.3">
      <c r="B696" s="67"/>
      <c r="C696" s="68"/>
      <c r="D696" s="69"/>
      <c r="E696" s="3"/>
      <c r="F696" s="3"/>
      <c r="G696" s="3"/>
      <c r="H696" s="3"/>
      <c r="I696" s="39" cm="1">
        <f t="array" ref="I696">_xlfn.SWITCH(E696,"IV","Junior","V","Junior", "VI","Junior","VII","Pre-Senior","VIII","Pre-Senior","IX","Pre-Senior","X","Senior","XI","Senior","XII","Senior",0)</f>
        <v>0</v>
      </c>
      <c r="J696" s="126"/>
      <c r="K696" s="126"/>
      <c r="L696" s="38"/>
      <c r="M696" s="3"/>
      <c r="N696" s="4">
        <f t="shared" si="18"/>
        <v>0</v>
      </c>
    </row>
    <row r="697" spans="2:14" ht="18" customHeight="1" x14ac:dyDescent="0.3">
      <c r="B697" s="67"/>
      <c r="C697" s="68"/>
      <c r="D697" s="69"/>
      <c r="E697" s="3"/>
      <c r="F697" s="3"/>
      <c r="G697" s="3"/>
      <c r="H697" s="3"/>
      <c r="I697" s="39" cm="1">
        <f t="array" ref="I697">_xlfn.SWITCH(E697,"IV","Junior","V","Junior", "VI","Junior","VII","Pre-Senior","VIII","Pre-Senior","IX","Pre-Senior","X","Senior","XI","Senior","XII","Senior",0)</f>
        <v>0</v>
      </c>
      <c r="J697" s="126"/>
      <c r="K697" s="126"/>
      <c r="L697" s="38"/>
      <c r="M697" s="3"/>
      <c r="N697" s="4">
        <f t="shared" si="18"/>
        <v>0</v>
      </c>
    </row>
    <row r="698" spans="2:14" ht="18" customHeight="1" x14ac:dyDescent="0.3">
      <c r="B698" s="67"/>
      <c r="C698" s="68"/>
      <c r="D698" s="69"/>
      <c r="E698" s="3"/>
      <c r="F698" s="3"/>
      <c r="G698" s="3"/>
      <c r="H698" s="3"/>
      <c r="I698" s="39" cm="1">
        <f t="array" ref="I698">_xlfn.SWITCH(E698,"IV","Junior","V","Junior", "VI","Junior","VII","Pre-Senior","VIII","Pre-Senior","IX","Pre-Senior","X","Senior","XI","Senior","XII","Senior",0)</f>
        <v>0</v>
      </c>
      <c r="J698" s="126"/>
      <c r="K698" s="126"/>
      <c r="L698" s="38"/>
      <c r="M698" s="3"/>
      <c r="N698" s="4">
        <f t="shared" si="18"/>
        <v>0</v>
      </c>
    </row>
    <row r="699" spans="2:14" ht="18" customHeight="1" x14ac:dyDescent="0.3">
      <c r="B699" s="67"/>
      <c r="C699" s="68"/>
      <c r="D699" s="69"/>
      <c r="E699" s="3"/>
      <c r="F699" s="3"/>
      <c r="G699" s="3"/>
      <c r="H699" s="3"/>
      <c r="I699" s="39" cm="1">
        <f t="array" ref="I699">_xlfn.SWITCH(E699,"IV","Junior","V","Junior", "VI","Junior","VII","Pre-Senior","VIII","Pre-Senior","IX","Pre-Senior","X","Senior","XI","Senior","XII","Senior",0)</f>
        <v>0</v>
      </c>
      <c r="J699" s="126"/>
      <c r="K699" s="126"/>
      <c r="L699" s="38"/>
      <c r="M699" s="3"/>
      <c r="N699" s="4">
        <f t="shared" si="18"/>
        <v>0</v>
      </c>
    </row>
    <row r="700" spans="2:14" ht="18" customHeight="1" x14ac:dyDescent="0.3">
      <c r="B700" s="67"/>
      <c r="C700" s="68"/>
      <c r="D700" s="69"/>
      <c r="E700" s="3"/>
      <c r="F700" s="3"/>
      <c r="G700" s="3"/>
      <c r="H700" s="3"/>
      <c r="I700" s="39" cm="1">
        <f t="array" ref="I700">_xlfn.SWITCH(E700,"IV","Junior","V","Junior", "VI","Junior","VII","Pre-Senior","VIII","Pre-Senior","IX","Pre-Senior","X","Senior","XI","Senior","XII","Senior",0)</f>
        <v>0</v>
      </c>
      <c r="J700" s="126"/>
      <c r="K700" s="126"/>
      <c r="L700" s="38"/>
      <c r="M700" s="3"/>
      <c r="N700" s="4">
        <f t="shared" si="18"/>
        <v>0</v>
      </c>
    </row>
    <row r="701" spans="2:14" ht="18" customHeight="1" x14ac:dyDescent="0.3">
      <c r="B701" s="67"/>
      <c r="C701" s="68"/>
      <c r="D701" s="69"/>
      <c r="E701" s="3"/>
      <c r="F701" s="3"/>
      <c r="G701" s="3"/>
      <c r="H701" s="3"/>
      <c r="I701" s="39" cm="1">
        <f t="array" ref="I701">_xlfn.SWITCH(E701,"IV","Junior","V","Junior", "VI","Junior","VII","Pre-Senior","VIII","Pre-Senior","IX","Pre-Senior","X","Senior","XI","Senior","XII","Senior",0)</f>
        <v>0</v>
      </c>
      <c r="J701" s="126"/>
      <c r="K701" s="126"/>
      <c r="L701" s="38"/>
      <c r="M701" s="3"/>
      <c r="N701" s="4">
        <f t="shared" si="18"/>
        <v>0</v>
      </c>
    </row>
    <row r="702" spans="2:14" ht="18" customHeight="1" x14ac:dyDescent="0.3">
      <c r="B702" s="67"/>
      <c r="C702" s="68"/>
      <c r="D702" s="69"/>
      <c r="E702" s="3"/>
      <c r="F702" s="3"/>
      <c r="G702" s="3"/>
      <c r="H702" s="3"/>
      <c r="I702" s="39" cm="1">
        <f t="array" ref="I702">_xlfn.SWITCH(E702,"IV","Junior","V","Junior", "VI","Junior","VII","Pre-Senior","VIII","Pre-Senior","IX","Pre-Senior","X","Senior","XI","Senior","XII","Senior",0)</f>
        <v>0</v>
      </c>
      <c r="J702" s="126"/>
      <c r="K702" s="126"/>
      <c r="L702" s="38"/>
      <c r="M702" s="3"/>
      <c r="N702" s="4">
        <f t="shared" si="18"/>
        <v>0</v>
      </c>
    </row>
    <row r="703" spans="2:14" ht="18" customHeight="1" x14ac:dyDescent="0.3">
      <c r="B703" s="67"/>
      <c r="C703" s="68"/>
      <c r="D703" s="69"/>
      <c r="E703" s="3"/>
      <c r="F703" s="3"/>
      <c r="G703" s="3"/>
      <c r="H703" s="3"/>
      <c r="I703" s="39" cm="1">
        <f t="array" ref="I703">_xlfn.SWITCH(E703,"IV","Junior","V","Junior", "VI","Junior","VII","Pre-Senior","VIII","Pre-Senior","IX","Pre-Senior","X","Senior","XI","Senior","XII","Senior",0)</f>
        <v>0</v>
      </c>
      <c r="J703" s="126"/>
      <c r="K703" s="126"/>
      <c r="L703" s="38"/>
      <c r="M703" s="3"/>
      <c r="N703" s="4">
        <f t="shared" si="18"/>
        <v>0</v>
      </c>
    </row>
    <row r="704" spans="2:14" ht="18" customHeight="1" x14ac:dyDescent="0.3">
      <c r="B704" s="67"/>
      <c r="C704" s="68"/>
      <c r="D704" s="69"/>
      <c r="E704" s="3"/>
      <c r="F704" s="3"/>
      <c r="G704" s="3"/>
      <c r="H704" s="3"/>
      <c r="I704" s="39" cm="1">
        <f t="array" ref="I704">_xlfn.SWITCH(E704,"IV","Junior","V","Junior", "VI","Junior","VII","Pre-Senior","VIII","Pre-Senior","IX","Pre-Senior","X","Senior","XI","Senior","XII","Senior",0)</f>
        <v>0</v>
      </c>
      <c r="J704" s="126"/>
      <c r="K704" s="126"/>
      <c r="L704" s="38"/>
      <c r="M704" s="3"/>
      <c r="N704" s="4">
        <f t="shared" si="18"/>
        <v>0</v>
      </c>
    </row>
    <row r="705" spans="2:14" ht="18" customHeight="1" x14ac:dyDescent="0.3">
      <c r="B705" s="67"/>
      <c r="C705" s="68"/>
      <c r="D705" s="69"/>
      <c r="E705" s="3"/>
      <c r="F705" s="3"/>
      <c r="G705" s="3"/>
      <c r="H705" s="3"/>
      <c r="I705" s="39" cm="1">
        <f t="array" ref="I705">_xlfn.SWITCH(E705,"IV","Junior","V","Junior", "VI","Junior","VII","Pre-Senior","VIII","Pre-Senior","IX","Pre-Senior","X","Senior","XI","Senior","XII","Senior",0)</f>
        <v>0</v>
      </c>
      <c r="J705" s="126"/>
      <c r="K705" s="126"/>
      <c r="L705" s="38"/>
      <c r="M705" s="3"/>
      <c r="N705" s="4">
        <f t="shared" si="18"/>
        <v>0</v>
      </c>
    </row>
    <row r="706" spans="2:14" ht="18" customHeight="1" x14ac:dyDescent="0.3">
      <c r="B706" s="67"/>
      <c r="C706" s="68"/>
      <c r="D706" s="69"/>
      <c r="E706" s="3"/>
      <c r="F706" s="3"/>
      <c r="G706" s="3"/>
      <c r="H706" s="3"/>
      <c r="I706" s="39" cm="1">
        <f t="array" ref="I706">_xlfn.SWITCH(E706,"IV","Junior","V","Junior", "VI","Junior","VII","Pre-Senior","VIII","Pre-Senior","IX","Pre-Senior","X","Senior","XI","Senior","XII","Senior",0)</f>
        <v>0</v>
      </c>
      <c r="J706" s="126"/>
      <c r="K706" s="126"/>
      <c r="L706" s="38"/>
      <c r="M706" s="3"/>
      <c r="N706" s="4">
        <f t="shared" si="18"/>
        <v>0</v>
      </c>
    </row>
    <row r="707" spans="2:14" ht="18" customHeight="1" x14ac:dyDescent="0.3">
      <c r="B707" s="67"/>
      <c r="C707" s="68"/>
      <c r="D707" s="69"/>
      <c r="E707" s="3"/>
      <c r="F707" s="3"/>
      <c r="G707" s="3"/>
      <c r="H707" s="3"/>
      <c r="I707" s="39" cm="1">
        <f t="array" ref="I707">_xlfn.SWITCH(E707,"IV","Junior","V","Junior", "VI","Junior","VII","Pre-Senior","VIII","Pre-Senior","IX","Pre-Senior","X","Senior","XI","Senior","XII","Senior",0)</f>
        <v>0</v>
      </c>
      <c r="J707" s="126"/>
      <c r="K707" s="126"/>
      <c r="L707" s="38"/>
      <c r="M707" s="3"/>
      <c r="N707" s="4">
        <f t="shared" si="18"/>
        <v>0</v>
      </c>
    </row>
    <row r="708" spans="2:14" ht="18" customHeight="1" x14ac:dyDescent="0.3">
      <c r="B708" s="67"/>
      <c r="C708" s="68"/>
      <c r="D708" s="69"/>
      <c r="E708" s="3"/>
      <c r="F708" s="3"/>
      <c r="G708" s="3"/>
      <c r="H708" s="3"/>
      <c r="I708" s="39" cm="1">
        <f t="array" ref="I708">_xlfn.SWITCH(E708,"IV","Junior","V","Junior", "VI","Junior","VII","Pre-Senior","VIII","Pre-Senior","IX","Pre-Senior","X","Senior","XI","Senior","XII","Senior",0)</f>
        <v>0</v>
      </c>
      <c r="J708" s="126"/>
      <c r="K708" s="126"/>
      <c r="L708" s="38"/>
      <c r="M708" s="3"/>
      <c r="N708" s="4">
        <f t="shared" ref="N708:N771" si="19">IF(M708="Printed book",230,IF(M708="E-book",155,0))</f>
        <v>0</v>
      </c>
    </row>
    <row r="709" spans="2:14" ht="18" customHeight="1" x14ac:dyDescent="0.3">
      <c r="B709" s="67"/>
      <c r="C709" s="68"/>
      <c r="D709" s="69"/>
      <c r="E709" s="3"/>
      <c r="F709" s="3"/>
      <c r="G709" s="3"/>
      <c r="H709" s="3"/>
      <c r="I709" s="39" cm="1">
        <f t="array" ref="I709">_xlfn.SWITCH(E709,"IV","Junior","V","Junior", "VI","Junior","VII","Pre-Senior","VIII","Pre-Senior","IX","Pre-Senior","X","Senior","XI","Senior","XII","Senior",0)</f>
        <v>0</v>
      </c>
      <c r="J709" s="126"/>
      <c r="K709" s="126"/>
      <c r="L709" s="38"/>
      <c r="M709" s="3"/>
      <c r="N709" s="4">
        <f t="shared" si="19"/>
        <v>0</v>
      </c>
    </row>
    <row r="710" spans="2:14" ht="18" customHeight="1" x14ac:dyDescent="0.3">
      <c r="B710" s="67"/>
      <c r="C710" s="68"/>
      <c r="D710" s="69"/>
      <c r="E710" s="3"/>
      <c r="F710" s="3"/>
      <c r="G710" s="3"/>
      <c r="H710" s="3"/>
      <c r="I710" s="39" cm="1">
        <f t="array" ref="I710">_xlfn.SWITCH(E710,"IV","Junior","V","Junior", "VI","Junior","VII","Pre-Senior","VIII","Pre-Senior","IX","Pre-Senior","X","Senior","XI","Senior","XII","Senior",0)</f>
        <v>0</v>
      </c>
      <c r="J710" s="126"/>
      <c r="K710" s="126"/>
      <c r="L710" s="38"/>
      <c r="M710" s="3"/>
      <c r="N710" s="4">
        <f t="shared" si="19"/>
        <v>0</v>
      </c>
    </row>
    <row r="711" spans="2:14" ht="18" customHeight="1" x14ac:dyDescent="0.3">
      <c r="B711" s="67"/>
      <c r="C711" s="68"/>
      <c r="D711" s="69"/>
      <c r="E711" s="3"/>
      <c r="F711" s="3"/>
      <c r="G711" s="3"/>
      <c r="H711" s="3"/>
      <c r="I711" s="39" cm="1">
        <f t="array" ref="I711">_xlfn.SWITCH(E711,"IV","Junior","V","Junior", "VI","Junior","VII","Pre-Senior","VIII","Pre-Senior","IX","Pre-Senior","X","Senior","XI","Senior","XII","Senior",0)</f>
        <v>0</v>
      </c>
      <c r="J711" s="126"/>
      <c r="K711" s="126"/>
      <c r="L711" s="38"/>
      <c r="M711" s="3"/>
      <c r="N711" s="4">
        <f t="shared" si="19"/>
        <v>0</v>
      </c>
    </row>
    <row r="712" spans="2:14" ht="18" customHeight="1" x14ac:dyDescent="0.3">
      <c r="B712" s="67"/>
      <c r="C712" s="68"/>
      <c r="D712" s="69"/>
      <c r="E712" s="3"/>
      <c r="F712" s="3"/>
      <c r="G712" s="3"/>
      <c r="H712" s="3"/>
      <c r="I712" s="39" cm="1">
        <f t="array" ref="I712">_xlfn.SWITCH(E712,"IV","Junior","V","Junior", "VI","Junior","VII","Pre-Senior","VIII","Pre-Senior","IX","Pre-Senior","X","Senior","XI","Senior","XII","Senior",0)</f>
        <v>0</v>
      </c>
      <c r="J712" s="126"/>
      <c r="K712" s="126"/>
      <c r="L712" s="38"/>
      <c r="M712" s="3"/>
      <c r="N712" s="4">
        <f t="shared" si="19"/>
        <v>0</v>
      </c>
    </row>
    <row r="713" spans="2:14" ht="18" customHeight="1" x14ac:dyDescent="0.3">
      <c r="B713" s="67"/>
      <c r="C713" s="68"/>
      <c r="D713" s="69"/>
      <c r="E713" s="3"/>
      <c r="F713" s="3"/>
      <c r="G713" s="3"/>
      <c r="H713" s="3"/>
      <c r="I713" s="39" cm="1">
        <f t="array" ref="I713">_xlfn.SWITCH(E713,"IV","Junior","V","Junior", "VI","Junior","VII","Pre-Senior","VIII","Pre-Senior","IX","Pre-Senior","X","Senior","XI","Senior","XII","Senior",0)</f>
        <v>0</v>
      </c>
      <c r="J713" s="126"/>
      <c r="K713" s="126"/>
      <c r="L713" s="38"/>
      <c r="M713" s="3"/>
      <c r="N713" s="4">
        <f t="shared" si="19"/>
        <v>0</v>
      </c>
    </row>
    <row r="714" spans="2:14" ht="18" customHeight="1" x14ac:dyDescent="0.3">
      <c r="B714" s="67"/>
      <c r="C714" s="68"/>
      <c r="D714" s="69"/>
      <c r="E714" s="3"/>
      <c r="F714" s="3"/>
      <c r="G714" s="3"/>
      <c r="H714" s="3"/>
      <c r="I714" s="39" cm="1">
        <f t="array" ref="I714">_xlfn.SWITCH(E714,"IV","Junior","V","Junior", "VI","Junior","VII","Pre-Senior","VIII","Pre-Senior","IX","Pre-Senior","X","Senior","XI","Senior","XII","Senior",0)</f>
        <v>0</v>
      </c>
      <c r="J714" s="126"/>
      <c r="K714" s="126"/>
      <c r="L714" s="38"/>
      <c r="M714" s="3"/>
      <c r="N714" s="4">
        <f t="shared" si="19"/>
        <v>0</v>
      </c>
    </row>
    <row r="715" spans="2:14" ht="18" customHeight="1" x14ac:dyDescent="0.3">
      <c r="B715" s="67"/>
      <c r="C715" s="68"/>
      <c r="D715" s="69"/>
      <c r="E715" s="3"/>
      <c r="F715" s="3"/>
      <c r="G715" s="3"/>
      <c r="H715" s="3"/>
      <c r="I715" s="39" cm="1">
        <f t="array" ref="I715">_xlfn.SWITCH(E715,"IV","Junior","V","Junior", "VI","Junior","VII","Pre-Senior","VIII","Pre-Senior","IX","Pre-Senior","X","Senior","XI","Senior","XII","Senior",0)</f>
        <v>0</v>
      </c>
      <c r="J715" s="126"/>
      <c r="K715" s="126"/>
      <c r="L715" s="38"/>
      <c r="M715" s="3"/>
      <c r="N715" s="4">
        <f t="shared" si="19"/>
        <v>0</v>
      </c>
    </row>
    <row r="716" spans="2:14" ht="18" customHeight="1" x14ac:dyDescent="0.3">
      <c r="B716" s="67"/>
      <c r="C716" s="68"/>
      <c r="D716" s="69"/>
      <c r="E716" s="3"/>
      <c r="F716" s="3"/>
      <c r="G716" s="3"/>
      <c r="H716" s="3"/>
      <c r="I716" s="39" cm="1">
        <f t="array" ref="I716">_xlfn.SWITCH(E716,"IV","Junior","V","Junior", "VI","Junior","VII","Pre-Senior","VIII","Pre-Senior","IX","Pre-Senior","X","Senior","XI","Senior","XII","Senior",0)</f>
        <v>0</v>
      </c>
      <c r="J716" s="126"/>
      <c r="K716" s="126"/>
      <c r="L716" s="38"/>
      <c r="M716" s="3"/>
      <c r="N716" s="4">
        <f t="shared" si="19"/>
        <v>0</v>
      </c>
    </row>
    <row r="717" spans="2:14" ht="18" customHeight="1" x14ac:dyDescent="0.3">
      <c r="B717" s="67"/>
      <c r="C717" s="68"/>
      <c r="D717" s="69"/>
      <c r="E717" s="3"/>
      <c r="F717" s="3"/>
      <c r="G717" s="3"/>
      <c r="H717" s="3"/>
      <c r="I717" s="39" cm="1">
        <f t="array" ref="I717">_xlfn.SWITCH(E717,"IV","Junior","V","Junior", "VI","Junior","VII","Pre-Senior","VIII","Pre-Senior","IX","Pre-Senior","X","Senior","XI","Senior","XII","Senior",0)</f>
        <v>0</v>
      </c>
      <c r="J717" s="126"/>
      <c r="K717" s="126"/>
      <c r="L717" s="38"/>
      <c r="M717" s="3"/>
      <c r="N717" s="4">
        <f t="shared" si="19"/>
        <v>0</v>
      </c>
    </row>
    <row r="718" spans="2:14" ht="18" customHeight="1" x14ac:dyDescent="0.3">
      <c r="B718" s="67"/>
      <c r="C718" s="68"/>
      <c r="D718" s="69"/>
      <c r="E718" s="3"/>
      <c r="F718" s="3"/>
      <c r="G718" s="3"/>
      <c r="H718" s="3"/>
      <c r="I718" s="39" cm="1">
        <f t="array" ref="I718">_xlfn.SWITCH(E718,"IV","Junior","V","Junior", "VI","Junior","VII","Pre-Senior","VIII","Pre-Senior","IX","Pre-Senior","X","Senior","XI","Senior","XII","Senior",0)</f>
        <v>0</v>
      </c>
      <c r="J718" s="126"/>
      <c r="K718" s="126"/>
      <c r="L718" s="38"/>
      <c r="M718" s="3"/>
      <c r="N718" s="4">
        <f t="shared" si="19"/>
        <v>0</v>
      </c>
    </row>
    <row r="719" spans="2:14" ht="18" customHeight="1" x14ac:dyDescent="0.3">
      <c r="B719" s="67"/>
      <c r="C719" s="68"/>
      <c r="D719" s="69"/>
      <c r="E719" s="3"/>
      <c r="F719" s="3"/>
      <c r="G719" s="3"/>
      <c r="H719" s="3"/>
      <c r="I719" s="39" cm="1">
        <f t="array" ref="I719">_xlfn.SWITCH(E719,"IV","Junior","V","Junior", "VI","Junior","VII","Pre-Senior","VIII","Pre-Senior","IX","Pre-Senior","X","Senior","XI","Senior","XII","Senior",0)</f>
        <v>0</v>
      </c>
      <c r="J719" s="126"/>
      <c r="K719" s="126"/>
      <c r="L719" s="38"/>
      <c r="M719" s="3"/>
      <c r="N719" s="4">
        <f t="shared" si="19"/>
        <v>0</v>
      </c>
    </row>
    <row r="720" spans="2:14" ht="18" customHeight="1" x14ac:dyDescent="0.3">
      <c r="B720" s="67"/>
      <c r="C720" s="68"/>
      <c r="D720" s="69"/>
      <c r="E720" s="3"/>
      <c r="F720" s="3"/>
      <c r="G720" s="3"/>
      <c r="H720" s="3"/>
      <c r="I720" s="39" cm="1">
        <f t="array" ref="I720">_xlfn.SWITCH(E720,"IV","Junior","V","Junior", "VI","Junior","VII","Pre-Senior","VIII","Pre-Senior","IX","Pre-Senior","X","Senior","XI","Senior","XII","Senior",0)</f>
        <v>0</v>
      </c>
      <c r="J720" s="126"/>
      <c r="K720" s="126"/>
      <c r="L720" s="38"/>
      <c r="M720" s="3"/>
      <c r="N720" s="4">
        <f t="shared" si="19"/>
        <v>0</v>
      </c>
    </row>
    <row r="721" spans="2:14" ht="18" customHeight="1" x14ac:dyDescent="0.3">
      <c r="B721" s="67"/>
      <c r="C721" s="68"/>
      <c r="D721" s="69"/>
      <c r="E721" s="3"/>
      <c r="F721" s="3"/>
      <c r="G721" s="3"/>
      <c r="H721" s="3"/>
      <c r="I721" s="39" cm="1">
        <f t="array" ref="I721">_xlfn.SWITCH(E721,"IV","Junior","V","Junior", "VI","Junior","VII","Pre-Senior","VIII","Pre-Senior","IX","Pre-Senior","X","Senior","XI","Senior","XII","Senior",0)</f>
        <v>0</v>
      </c>
      <c r="J721" s="126"/>
      <c r="K721" s="126"/>
      <c r="L721" s="38"/>
      <c r="M721" s="3"/>
      <c r="N721" s="4">
        <f t="shared" si="19"/>
        <v>0</v>
      </c>
    </row>
    <row r="722" spans="2:14" ht="18" customHeight="1" x14ac:dyDescent="0.3">
      <c r="B722" s="67"/>
      <c r="C722" s="68"/>
      <c r="D722" s="69"/>
      <c r="E722" s="3"/>
      <c r="F722" s="3"/>
      <c r="G722" s="3"/>
      <c r="H722" s="3"/>
      <c r="I722" s="39" cm="1">
        <f t="array" ref="I722">_xlfn.SWITCH(E722,"IV","Junior","V","Junior", "VI","Junior","VII","Pre-Senior","VIII","Pre-Senior","IX","Pre-Senior","X","Senior","XI","Senior","XII","Senior",0)</f>
        <v>0</v>
      </c>
      <c r="J722" s="126"/>
      <c r="K722" s="126"/>
      <c r="L722" s="38"/>
      <c r="M722" s="3"/>
      <c r="N722" s="4">
        <f t="shared" si="19"/>
        <v>0</v>
      </c>
    </row>
    <row r="723" spans="2:14" ht="18" customHeight="1" x14ac:dyDescent="0.3">
      <c r="B723" s="67"/>
      <c r="C723" s="68"/>
      <c r="D723" s="69"/>
      <c r="E723" s="3"/>
      <c r="F723" s="3"/>
      <c r="G723" s="3"/>
      <c r="H723" s="3"/>
      <c r="I723" s="39" cm="1">
        <f t="array" ref="I723">_xlfn.SWITCH(E723,"IV","Junior","V","Junior", "VI","Junior","VII","Pre-Senior","VIII","Pre-Senior","IX","Pre-Senior","X","Senior","XI","Senior","XII","Senior",0)</f>
        <v>0</v>
      </c>
      <c r="J723" s="126"/>
      <c r="K723" s="126"/>
      <c r="L723" s="38"/>
      <c r="M723" s="3"/>
      <c r="N723" s="4">
        <f t="shared" si="19"/>
        <v>0</v>
      </c>
    </row>
    <row r="724" spans="2:14" ht="18" customHeight="1" x14ac:dyDescent="0.3">
      <c r="B724" s="67"/>
      <c r="C724" s="68"/>
      <c r="D724" s="69"/>
      <c r="E724" s="3"/>
      <c r="F724" s="3"/>
      <c r="G724" s="3"/>
      <c r="H724" s="3"/>
      <c r="I724" s="39" cm="1">
        <f t="array" ref="I724">_xlfn.SWITCH(E724,"IV","Junior","V","Junior", "VI","Junior","VII","Pre-Senior","VIII","Pre-Senior","IX","Pre-Senior","X","Senior","XI","Senior","XII","Senior",0)</f>
        <v>0</v>
      </c>
      <c r="J724" s="126"/>
      <c r="K724" s="126"/>
      <c r="L724" s="38"/>
      <c r="M724" s="3"/>
      <c r="N724" s="4">
        <f t="shared" si="19"/>
        <v>0</v>
      </c>
    </row>
    <row r="725" spans="2:14" ht="18" customHeight="1" x14ac:dyDescent="0.3">
      <c r="B725" s="67"/>
      <c r="C725" s="68"/>
      <c r="D725" s="69"/>
      <c r="E725" s="3"/>
      <c r="F725" s="3"/>
      <c r="G725" s="3"/>
      <c r="H725" s="3"/>
      <c r="I725" s="39" cm="1">
        <f t="array" ref="I725">_xlfn.SWITCH(E725,"IV","Junior","V","Junior", "VI","Junior","VII","Pre-Senior","VIII","Pre-Senior","IX","Pre-Senior","X","Senior","XI","Senior","XII","Senior",0)</f>
        <v>0</v>
      </c>
      <c r="J725" s="126"/>
      <c r="K725" s="126"/>
      <c r="L725" s="38"/>
      <c r="M725" s="3"/>
      <c r="N725" s="4">
        <f t="shared" si="19"/>
        <v>0</v>
      </c>
    </row>
    <row r="726" spans="2:14" ht="18" customHeight="1" x14ac:dyDescent="0.3">
      <c r="B726" s="67"/>
      <c r="C726" s="68"/>
      <c r="D726" s="69"/>
      <c r="E726" s="3"/>
      <c r="F726" s="3"/>
      <c r="G726" s="3"/>
      <c r="H726" s="3"/>
      <c r="I726" s="39" cm="1">
        <f t="array" ref="I726">_xlfn.SWITCH(E726,"IV","Junior","V","Junior", "VI","Junior","VII","Pre-Senior","VIII","Pre-Senior","IX","Pre-Senior","X","Senior","XI","Senior","XII","Senior",0)</f>
        <v>0</v>
      </c>
      <c r="J726" s="126"/>
      <c r="K726" s="126"/>
      <c r="L726" s="38"/>
      <c r="M726" s="3"/>
      <c r="N726" s="4">
        <f t="shared" si="19"/>
        <v>0</v>
      </c>
    </row>
    <row r="727" spans="2:14" ht="18" customHeight="1" x14ac:dyDescent="0.3">
      <c r="B727" s="67"/>
      <c r="C727" s="68"/>
      <c r="D727" s="69"/>
      <c r="E727" s="3"/>
      <c r="F727" s="3"/>
      <c r="G727" s="3"/>
      <c r="H727" s="3"/>
      <c r="I727" s="39" cm="1">
        <f t="array" ref="I727">_xlfn.SWITCH(E727,"IV","Junior","V","Junior", "VI","Junior","VII","Pre-Senior","VIII","Pre-Senior","IX","Pre-Senior","X","Senior","XI","Senior","XII","Senior",0)</f>
        <v>0</v>
      </c>
      <c r="J727" s="126"/>
      <c r="K727" s="126"/>
      <c r="L727" s="38"/>
      <c r="M727" s="3"/>
      <c r="N727" s="4">
        <f t="shared" si="19"/>
        <v>0</v>
      </c>
    </row>
    <row r="728" spans="2:14" ht="18" customHeight="1" x14ac:dyDescent="0.3">
      <c r="B728" s="67"/>
      <c r="C728" s="68"/>
      <c r="D728" s="69"/>
      <c r="E728" s="3"/>
      <c r="F728" s="3"/>
      <c r="G728" s="3"/>
      <c r="H728" s="3"/>
      <c r="I728" s="39" cm="1">
        <f t="array" ref="I728">_xlfn.SWITCH(E728,"IV","Junior","V","Junior", "VI","Junior","VII","Pre-Senior","VIII","Pre-Senior","IX","Pre-Senior","X","Senior","XI","Senior","XII","Senior",0)</f>
        <v>0</v>
      </c>
      <c r="J728" s="126"/>
      <c r="K728" s="126"/>
      <c r="L728" s="38"/>
      <c r="M728" s="3"/>
      <c r="N728" s="4">
        <f t="shared" si="19"/>
        <v>0</v>
      </c>
    </row>
    <row r="729" spans="2:14" ht="18" customHeight="1" x14ac:dyDescent="0.3">
      <c r="B729" s="67"/>
      <c r="C729" s="68"/>
      <c r="D729" s="69"/>
      <c r="E729" s="3"/>
      <c r="F729" s="3"/>
      <c r="G729" s="3"/>
      <c r="H729" s="3"/>
      <c r="I729" s="39" cm="1">
        <f t="array" ref="I729">_xlfn.SWITCH(E729,"IV","Junior","V","Junior", "VI","Junior","VII","Pre-Senior","VIII","Pre-Senior","IX","Pre-Senior","X","Senior","XI","Senior","XII","Senior",0)</f>
        <v>0</v>
      </c>
      <c r="J729" s="126"/>
      <c r="K729" s="126"/>
      <c r="L729" s="38"/>
      <c r="M729" s="3"/>
      <c r="N729" s="4">
        <f t="shared" si="19"/>
        <v>0</v>
      </c>
    </row>
    <row r="730" spans="2:14" ht="18" customHeight="1" x14ac:dyDescent="0.3">
      <c r="B730" s="67"/>
      <c r="C730" s="68"/>
      <c r="D730" s="69"/>
      <c r="E730" s="3"/>
      <c r="F730" s="3"/>
      <c r="G730" s="3"/>
      <c r="H730" s="3"/>
      <c r="I730" s="39" cm="1">
        <f t="array" ref="I730">_xlfn.SWITCH(E730,"IV","Junior","V","Junior", "VI","Junior","VII","Pre-Senior","VIII","Pre-Senior","IX","Pre-Senior","X","Senior","XI","Senior","XII","Senior",0)</f>
        <v>0</v>
      </c>
      <c r="J730" s="126"/>
      <c r="K730" s="126"/>
      <c r="L730" s="38"/>
      <c r="M730" s="3"/>
      <c r="N730" s="4">
        <f t="shared" si="19"/>
        <v>0</v>
      </c>
    </row>
    <row r="731" spans="2:14" ht="18" customHeight="1" x14ac:dyDescent="0.3">
      <c r="B731" s="67"/>
      <c r="C731" s="68"/>
      <c r="D731" s="69"/>
      <c r="E731" s="3"/>
      <c r="F731" s="3"/>
      <c r="G731" s="3"/>
      <c r="H731" s="3"/>
      <c r="I731" s="39" cm="1">
        <f t="array" ref="I731">_xlfn.SWITCH(E731,"IV","Junior","V","Junior", "VI","Junior","VII","Pre-Senior","VIII","Pre-Senior","IX","Pre-Senior","X","Senior","XI","Senior","XII","Senior",0)</f>
        <v>0</v>
      </c>
      <c r="J731" s="126"/>
      <c r="K731" s="126"/>
      <c r="L731" s="38"/>
      <c r="M731" s="3"/>
      <c r="N731" s="4">
        <f t="shared" si="19"/>
        <v>0</v>
      </c>
    </row>
    <row r="732" spans="2:14" ht="18" customHeight="1" x14ac:dyDescent="0.3">
      <c r="B732" s="67"/>
      <c r="C732" s="68"/>
      <c r="D732" s="69"/>
      <c r="E732" s="3"/>
      <c r="F732" s="3"/>
      <c r="G732" s="3"/>
      <c r="H732" s="3"/>
      <c r="I732" s="39" cm="1">
        <f t="array" ref="I732">_xlfn.SWITCH(E732,"IV","Junior","V","Junior", "VI","Junior","VII","Pre-Senior","VIII","Pre-Senior","IX","Pre-Senior","X","Senior","XI","Senior","XII","Senior",0)</f>
        <v>0</v>
      </c>
      <c r="J732" s="126"/>
      <c r="K732" s="126"/>
      <c r="L732" s="38"/>
      <c r="M732" s="3"/>
      <c r="N732" s="4">
        <f t="shared" si="19"/>
        <v>0</v>
      </c>
    </row>
    <row r="733" spans="2:14" ht="18" customHeight="1" x14ac:dyDescent="0.3">
      <c r="B733" s="67"/>
      <c r="C733" s="68"/>
      <c r="D733" s="69"/>
      <c r="E733" s="3"/>
      <c r="F733" s="3"/>
      <c r="G733" s="3"/>
      <c r="H733" s="3"/>
      <c r="I733" s="39" cm="1">
        <f t="array" ref="I733">_xlfn.SWITCH(E733,"IV","Junior","V","Junior", "VI","Junior","VII","Pre-Senior","VIII","Pre-Senior","IX","Pre-Senior","X","Senior","XI","Senior","XII","Senior",0)</f>
        <v>0</v>
      </c>
      <c r="J733" s="126"/>
      <c r="K733" s="126"/>
      <c r="L733" s="38"/>
      <c r="M733" s="3"/>
      <c r="N733" s="4">
        <f t="shared" si="19"/>
        <v>0</v>
      </c>
    </row>
    <row r="734" spans="2:14" ht="18" customHeight="1" x14ac:dyDescent="0.3">
      <c r="B734" s="67"/>
      <c r="C734" s="68"/>
      <c r="D734" s="69"/>
      <c r="E734" s="3"/>
      <c r="F734" s="3"/>
      <c r="G734" s="3"/>
      <c r="H734" s="3"/>
      <c r="I734" s="39" cm="1">
        <f t="array" ref="I734">_xlfn.SWITCH(E734,"IV","Junior","V","Junior", "VI","Junior","VII","Pre-Senior","VIII","Pre-Senior","IX","Pre-Senior","X","Senior","XI","Senior","XII","Senior",0)</f>
        <v>0</v>
      </c>
      <c r="J734" s="126"/>
      <c r="K734" s="126"/>
      <c r="L734" s="38"/>
      <c r="M734" s="3"/>
      <c r="N734" s="4">
        <f t="shared" si="19"/>
        <v>0</v>
      </c>
    </row>
    <row r="735" spans="2:14" ht="18" customHeight="1" x14ac:dyDescent="0.3">
      <c r="B735" s="67"/>
      <c r="C735" s="68"/>
      <c r="D735" s="69"/>
      <c r="E735" s="3"/>
      <c r="F735" s="3"/>
      <c r="G735" s="3"/>
      <c r="H735" s="3"/>
      <c r="I735" s="39" cm="1">
        <f t="array" ref="I735">_xlfn.SWITCH(E735,"IV","Junior","V","Junior", "VI","Junior","VII","Pre-Senior","VIII","Pre-Senior","IX","Pre-Senior","X","Senior","XI","Senior","XII","Senior",0)</f>
        <v>0</v>
      </c>
      <c r="J735" s="126"/>
      <c r="K735" s="126"/>
      <c r="L735" s="38"/>
      <c r="M735" s="3"/>
      <c r="N735" s="4">
        <f t="shared" si="19"/>
        <v>0</v>
      </c>
    </row>
    <row r="736" spans="2:14" ht="18" customHeight="1" x14ac:dyDescent="0.3">
      <c r="B736" s="67"/>
      <c r="C736" s="68"/>
      <c r="D736" s="69"/>
      <c r="E736" s="3"/>
      <c r="F736" s="3"/>
      <c r="G736" s="3"/>
      <c r="H736" s="3"/>
      <c r="I736" s="39" cm="1">
        <f t="array" ref="I736">_xlfn.SWITCH(E736,"IV","Junior","V","Junior", "VI","Junior","VII","Pre-Senior","VIII","Pre-Senior","IX","Pre-Senior","X","Senior","XI","Senior","XII","Senior",0)</f>
        <v>0</v>
      </c>
      <c r="J736" s="126"/>
      <c r="K736" s="126"/>
      <c r="L736" s="38"/>
      <c r="M736" s="3"/>
      <c r="N736" s="4">
        <f t="shared" si="19"/>
        <v>0</v>
      </c>
    </row>
    <row r="737" spans="2:14" ht="18" customHeight="1" x14ac:dyDescent="0.3">
      <c r="B737" s="67"/>
      <c r="C737" s="68"/>
      <c r="D737" s="69"/>
      <c r="E737" s="3"/>
      <c r="F737" s="3"/>
      <c r="G737" s="3"/>
      <c r="H737" s="3"/>
      <c r="I737" s="39" cm="1">
        <f t="array" ref="I737">_xlfn.SWITCH(E737,"IV","Junior","V","Junior", "VI","Junior","VII","Pre-Senior","VIII","Pre-Senior","IX","Pre-Senior","X","Senior","XI","Senior","XII","Senior",0)</f>
        <v>0</v>
      </c>
      <c r="J737" s="126"/>
      <c r="K737" s="126"/>
      <c r="L737" s="38"/>
      <c r="M737" s="3"/>
      <c r="N737" s="4">
        <f t="shared" si="19"/>
        <v>0</v>
      </c>
    </row>
    <row r="738" spans="2:14" ht="18" customHeight="1" x14ac:dyDescent="0.3">
      <c r="B738" s="67"/>
      <c r="C738" s="68"/>
      <c r="D738" s="69"/>
      <c r="E738" s="3"/>
      <c r="F738" s="3"/>
      <c r="G738" s="3"/>
      <c r="H738" s="3"/>
      <c r="I738" s="39" cm="1">
        <f t="array" ref="I738">_xlfn.SWITCH(E738,"IV","Junior","V","Junior", "VI","Junior","VII","Pre-Senior","VIII","Pre-Senior","IX","Pre-Senior","X","Senior","XI","Senior","XII","Senior",0)</f>
        <v>0</v>
      </c>
      <c r="J738" s="126"/>
      <c r="K738" s="126"/>
      <c r="L738" s="38"/>
      <c r="M738" s="3"/>
      <c r="N738" s="4">
        <f t="shared" si="19"/>
        <v>0</v>
      </c>
    </row>
    <row r="739" spans="2:14" ht="18" customHeight="1" x14ac:dyDescent="0.3">
      <c r="B739" s="67"/>
      <c r="C739" s="68"/>
      <c r="D739" s="69"/>
      <c r="E739" s="3"/>
      <c r="F739" s="3"/>
      <c r="G739" s="3"/>
      <c r="H739" s="3"/>
      <c r="I739" s="39" cm="1">
        <f t="array" ref="I739">_xlfn.SWITCH(E739,"IV","Junior","V","Junior", "VI","Junior","VII","Pre-Senior","VIII","Pre-Senior","IX","Pre-Senior","X","Senior","XI","Senior","XII","Senior",0)</f>
        <v>0</v>
      </c>
      <c r="J739" s="126"/>
      <c r="K739" s="126"/>
      <c r="L739" s="38"/>
      <c r="M739" s="3"/>
      <c r="N739" s="4">
        <f t="shared" si="19"/>
        <v>0</v>
      </c>
    </row>
    <row r="740" spans="2:14" ht="18" customHeight="1" x14ac:dyDescent="0.3">
      <c r="B740" s="67"/>
      <c r="C740" s="68"/>
      <c r="D740" s="69"/>
      <c r="E740" s="3"/>
      <c r="F740" s="3"/>
      <c r="G740" s="3"/>
      <c r="H740" s="3"/>
      <c r="I740" s="39" cm="1">
        <f t="array" ref="I740">_xlfn.SWITCH(E740,"IV","Junior","V","Junior", "VI","Junior","VII","Pre-Senior","VIII","Pre-Senior","IX","Pre-Senior","X","Senior","XI","Senior","XII","Senior",0)</f>
        <v>0</v>
      </c>
      <c r="J740" s="126"/>
      <c r="K740" s="126"/>
      <c r="L740" s="38"/>
      <c r="M740" s="3"/>
      <c r="N740" s="4">
        <f t="shared" si="19"/>
        <v>0</v>
      </c>
    </row>
    <row r="741" spans="2:14" ht="18" customHeight="1" x14ac:dyDescent="0.3">
      <c r="B741" s="67"/>
      <c r="C741" s="68"/>
      <c r="D741" s="69"/>
      <c r="E741" s="3"/>
      <c r="F741" s="3"/>
      <c r="G741" s="3"/>
      <c r="H741" s="3"/>
      <c r="I741" s="39" cm="1">
        <f t="array" ref="I741">_xlfn.SWITCH(E741,"IV","Junior","V","Junior", "VI","Junior","VII","Pre-Senior","VIII","Pre-Senior","IX","Pre-Senior","X","Senior","XI","Senior","XII","Senior",0)</f>
        <v>0</v>
      </c>
      <c r="J741" s="126"/>
      <c r="K741" s="126"/>
      <c r="L741" s="38"/>
      <c r="M741" s="3"/>
      <c r="N741" s="4">
        <f t="shared" si="19"/>
        <v>0</v>
      </c>
    </row>
    <row r="742" spans="2:14" ht="18" customHeight="1" x14ac:dyDescent="0.3">
      <c r="B742" s="67"/>
      <c r="C742" s="68"/>
      <c r="D742" s="69"/>
      <c r="E742" s="3"/>
      <c r="F742" s="3"/>
      <c r="G742" s="3"/>
      <c r="H742" s="3"/>
      <c r="I742" s="39" cm="1">
        <f t="array" ref="I742">_xlfn.SWITCH(E742,"IV","Junior","V","Junior", "VI","Junior","VII","Pre-Senior","VIII","Pre-Senior","IX","Pre-Senior","X","Senior","XI","Senior","XII","Senior",0)</f>
        <v>0</v>
      </c>
      <c r="J742" s="126"/>
      <c r="K742" s="126"/>
      <c r="L742" s="38"/>
      <c r="M742" s="3"/>
      <c r="N742" s="4">
        <f t="shared" si="19"/>
        <v>0</v>
      </c>
    </row>
    <row r="743" spans="2:14" ht="18" customHeight="1" x14ac:dyDescent="0.3">
      <c r="B743" s="67"/>
      <c r="C743" s="68"/>
      <c r="D743" s="69"/>
      <c r="E743" s="3"/>
      <c r="F743" s="3"/>
      <c r="G743" s="3"/>
      <c r="H743" s="3"/>
      <c r="I743" s="39" cm="1">
        <f t="array" ref="I743">_xlfn.SWITCH(E743,"IV","Junior","V","Junior", "VI","Junior","VII","Pre-Senior","VIII","Pre-Senior","IX","Pre-Senior","X","Senior","XI","Senior","XII","Senior",0)</f>
        <v>0</v>
      </c>
      <c r="J743" s="126"/>
      <c r="K743" s="126"/>
      <c r="L743" s="38"/>
      <c r="M743" s="3"/>
      <c r="N743" s="4">
        <f t="shared" si="19"/>
        <v>0</v>
      </c>
    </row>
    <row r="744" spans="2:14" ht="18" customHeight="1" x14ac:dyDescent="0.3">
      <c r="B744" s="67"/>
      <c r="C744" s="68"/>
      <c r="D744" s="69"/>
      <c r="E744" s="3"/>
      <c r="F744" s="3"/>
      <c r="G744" s="3"/>
      <c r="H744" s="3"/>
      <c r="I744" s="39" cm="1">
        <f t="array" ref="I744">_xlfn.SWITCH(E744,"IV","Junior","V","Junior", "VI","Junior","VII","Pre-Senior","VIII","Pre-Senior","IX","Pre-Senior","X","Senior","XI","Senior","XII","Senior",0)</f>
        <v>0</v>
      </c>
      <c r="J744" s="126"/>
      <c r="K744" s="126"/>
      <c r="L744" s="38"/>
      <c r="M744" s="3"/>
      <c r="N744" s="4">
        <f t="shared" si="19"/>
        <v>0</v>
      </c>
    </row>
    <row r="745" spans="2:14" ht="18" customHeight="1" x14ac:dyDescent="0.3">
      <c r="B745" s="67"/>
      <c r="C745" s="68"/>
      <c r="D745" s="69"/>
      <c r="E745" s="3"/>
      <c r="F745" s="3"/>
      <c r="G745" s="3"/>
      <c r="H745" s="3"/>
      <c r="I745" s="39" cm="1">
        <f t="array" ref="I745">_xlfn.SWITCH(E745,"IV","Junior","V","Junior", "VI","Junior","VII","Pre-Senior","VIII","Pre-Senior","IX","Pre-Senior","X","Senior","XI","Senior","XII","Senior",0)</f>
        <v>0</v>
      </c>
      <c r="J745" s="126"/>
      <c r="K745" s="126"/>
      <c r="L745" s="38"/>
      <c r="M745" s="3"/>
      <c r="N745" s="4">
        <f t="shared" si="19"/>
        <v>0</v>
      </c>
    </row>
    <row r="746" spans="2:14" ht="18" customHeight="1" x14ac:dyDescent="0.3">
      <c r="B746" s="67"/>
      <c r="C746" s="68"/>
      <c r="D746" s="69"/>
      <c r="E746" s="3"/>
      <c r="F746" s="3"/>
      <c r="G746" s="3"/>
      <c r="H746" s="3"/>
      <c r="I746" s="39" cm="1">
        <f t="array" ref="I746">_xlfn.SWITCH(E746,"IV","Junior","V","Junior", "VI","Junior","VII","Pre-Senior","VIII","Pre-Senior","IX","Pre-Senior","X","Senior","XI","Senior","XII","Senior",0)</f>
        <v>0</v>
      </c>
      <c r="J746" s="126"/>
      <c r="K746" s="126"/>
      <c r="L746" s="38"/>
      <c r="M746" s="3"/>
      <c r="N746" s="4">
        <f t="shared" si="19"/>
        <v>0</v>
      </c>
    </row>
    <row r="747" spans="2:14" ht="18" customHeight="1" x14ac:dyDescent="0.3">
      <c r="B747" s="67"/>
      <c r="C747" s="68"/>
      <c r="D747" s="69"/>
      <c r="E747" s="3"/>
      <c r="F747" s="3"/>
      <c r="G747" s="3"/>
      <c r="H747" s="3"/>
      <c r="I747" s="39" cm="1">
        <f t="array" ref="I747">_xlfn.SWITCH(E747,"IV","Junior","V","Junior", "VI","Junior","VII","Pre-Senior","VIII","Pre-Senior","IX","Pre-Senior","X","Senior","XI","Senior","XII","Senior",0)</f>
        <v>0</v>
      </c>
      <c r="J747" s="126"/>
      <c r="K747" s="126"/>
      <c r="L747" s="38"/>
      <c r="M747" s="3"/>
      <c r="N747" s="4">
        <f t="shared" si="19"/>
        <v>0</v>
      </c>
    </row>
    <row r="748" spans="2:14" ht="18" customHeight="1" x14ac:dyDescent="0.3">
      <c r="B748" s="67"/>
      <c r="C748" s="68"/>
      <c r="D748" s="69"/>
      <c r="E748" s="3"/>
      <c r="F748" s="3"/>
      <c r="G748" s="3"/>
      <c r="H748" s="3"/>
      <c r="I748" s="39" cm="1">
        <f t="array" ref="I748">_xlfn.SWITCH(E748,"IV","Junior","V","Junior", "VI","Junior","VII","Pre-Senior","VIII","Pre-Senior","IX","Pre-Senior","X","Senior","XI","Senior","XII","Senior",0)</f>
        <v>0</v>
      </c>
      <c r="J748" s="126"/>
      <c r="K748" s="126"/>
      <c r="L748" s="38"/>
      <c r="M748" s="3"/>
      <c r="N748" s="4">
        <f t="shared" si="19"/>
        <v>0</v>
      </c>
    </row>
    <row r="749" spans="2:14" ht="18" customHeight="1" x14ac:dyDescent="0.3">
      <c r="B749" s="67"/>
      <c r="C749" s="68"/>
      <c r="D749" s="69"/>
      <c r="E749" s="3"/>
      <c r="F749" s="3"/>
      <c r="G749" s="3"/>
      <c r="H749" s="3"/>
      <c r="I749" s="39" cm="1">
        <f t="array" ref="I749">_xlfn.SWITCH(E749,"IV","Junior","V","Junior", "VI","Junior","VII","Pre-Senior","VIII","Pre-Senior","IX","Pre-Senior","X","Senior","XI","Senior","XII","Senior",0)</f>
        <v>0</v>
      </c>
      <c r="J749" s="126"/>
      <c r="K749" s="126"/>
      <c r="L749" s="38"/>
      <c r="M749" s="3"/>
      <c r="N749" s="4">
        <f t="shared" si="19"/>
        <v>0</v>
      </c>
    </row>
    <row r="750" spans="2:14" ht="18" customHeight="1" x14ac:dyDescent="0.3">
      <c r="B750" s="67"/>
      <c r="C750" s="68"/>
      <c r="D750" s="69"/>
      <c r="E750" s="3"/>
      <c r="F750" s="3"/>
      <c r="G750" s="3"/>
      <c r="H750" s="3"/>
      <c r="I750" s="39" cm="1">
        <f t="array" ref="I750">_xlfn.SWITCH(E750,"IV","Junior","V","Junior", "VI","Junior","VII","Pre-Senior","VIII","Pre-Senior","IX","Pre-Senior","X","Senior","XI","Senior","XII","Senior",0)</f>
        <v>0</v>
      </c>
      <c r="J750" s="126"/>
      <c r="K750" s="126"/>
      <c r="L750" s="38"/>
      <c r="M750" s="3"/>
      <c r="N750" s="4">
        <f t="shared" si="19"/>
        <v>0</v>
      </c>
    </row>
    <row r="751" spans="2:14" ht="18" customHeight="1" x14ac:dyDescent="0.3">
      <c r="B751" s="67"/>
      <c r="C751" s="68"/>
      <c r="D751" s="69"/>
      <c r="E751" s="3"/>
      <c r="F751" s="3"/>
      <c r="G751" s="3"/>
      <c r="H751" s="3"/>
      <c r="I751" s="39" cm="1">
        <f t="array" ref="I751">_xlfn.SWITCH(E751,"IV","Junior","V","Junior", "VI","Junior","VII","Pre-Senior","VIII","Pre-Senior","IX","Pre-Senior","X","Senior","XI","Senior","XII","Senior",0)</f>
        <v>0</v>
      </c>
      <c r="J751" s="126"/>
      <c r="K751" s="126"/>
      <c r="L751" s="38"/>
      <c r="M751" s="3"/>
      <c r="N751" s="4">
        <f t="shared" si="19"/>
        <v>0</v>
      </c>
    </row>
    <row r="752" spans="2:14" ht="18" customHeight="1" x14ac:dyDescent="0.3">
      <c r="B752" s="67"/>
      <c r="C752" s="68"/>
      <c r="D752" s="69"/>
      <c r="E752" s="3"/>
      <c r="F752" s="3"/>
      <c r="G752" s="3"/>
      <c r="H752" s="3"/>
      <c r="I752" s="39" cm="1">
        <f t="array" ref="I752">_xlfn.SWITCH(E752,"IV","Junior","V","Junior", "VI","Junior","VII","Pre-Senior","VIII","Pre-Senior","IX","Pre-Senior","X","Senior","XI","Senior","XII","Senior",0)</f>
        <v>0</v>
      </c>
      <c r="J752" s="126"/>
      <c r="K752" s="126"/>
      <c r="L752" s="38"/>
      <c r="M752" s="3"/>
      <c r="N752" s="4">
        <f t="shared" si="19"/>
        <v>0</v>
      </c>
    </row>
    <row r="753" spans="2:14" ht="18" customHeight="1" x14ac:dyDescent="0.3">
      <c r="B753" s="67"/>
      <c r="C753" s="68"/>
      <c r="D753" s="69"/>
      <c r="E753" s="3"/>
      <c r="F753" s="3"/>
      <c r="G753" s="3"/>
      <c r="H753" s="3"/>
      <c r="I753" s="39" cm="1">
        <f t="array" ref="I753">_xlfn.SWITCH(E753,"IV","Junior","V","Junior", "VI","Junior","VII","Pre-Senior","VIII","Pre-Senior","IX","Pre-Senior","X","Senior","XI","Senior","XII","Senior",0)</f>
        <v>0</v>
      </c>
      <c r="J753" s="126"/>
      <c r="K753" s="126"/>
      <c r="L753" s="38"/>
      <c r="M753" s="3"/>
      <c r="N753" s="4">
        <f t="shared" si="19"/>
        <v>0</v>
      </c>
    </row>
    <row r="754" spans="2:14" ht="18" customHeight="1" x14ac:dyDescent="0.3">
      <c r="B754" s="67"/>
      <c r="C754" s="68"/>
      <c r="D754" s="69"/>
      <c r="E754" s="3"/>
      <c r="F754" s="3"/>
      <c r="G754" s="3"/>
      <c r="H754" s="3"/>
      <c r="I754" s="39" cm="1">
        <f t="array" ref="I754">_xlfn.SWITCH(E754,"IV","Junior","V","Junior", "VI","Junior","VII","Pre-Senior","VIII","Pre-Senior","IX","Pre-Senior","X","Senior","XI","Senior","XII","Senior",0)</f>
        <v>0</v>
      </c>
      <c r="J754" s="126"/>
      <c r="K754" s="126"/>
      <c r="L754" s="38"/>
      <c r="M754" s="3"/>
      <c r="N754" s="4">
        <f t="shared" si="19"/>
        <v>0</v>
      </c>
    </row>
    <row r="755" spans="2:14" ht="18" customHeight="1" x14ac:dyDescent="0.3">
      <c r="B755" s="67"/>
      <c r="C755" s="68"/>
      <c r="D755" s="69"/>
      <c r="E755" s="3"/>
      <c r="F755" s="3"/>
      <c r="G755" s="3"/>
      <c r="H755" s="3"/>
      <c r="I755" s="39" cm="1">
        <f t="array" ref="I755">_xlfn.SWITCH(E755,"IV","Junior","V","Junior", "VI","Junior","VII","Pre-Senior","VIII","Pre-Senior","IX","Pre-Senior","X","Senior","XI","Senior","XII","Senior",0)</f>
        <v>0</v>
      </c>
      <c r="J755" s="126"/>
      <c r="K755" s="126"/>
      <c r="L755" s="38"/>
      <c r="M755" s="3"/>
      <c r="N755" s="4">
        <f t="shared" si="19"/>
        <v>0</v>
      </c>
    </row>
    <row r="756" spans="2:14" ht="18" customHeight="1" x14ac:dyDescent="0.3">
      <c r="B756" s="67"/>
      <c r="C756" s="68"/>
      <c r="D756" s="69"/>
      <c r="E756" s="3"/>
      <c r="F756" s="3"/>
      <c r="G756" s="3"/>
      <c r="H756" s="3"/>
      <c r="I756" s="39" cm="1">
        <f t="array" ref="I756">_xlfn.SWITCH(E756,"IV","Junior","V","Junior", "VI","Junior","VII","Pre-Senior","VIII","Pre-Senior","IX","Pre-Senior","X","Senior","XI","Senior","XII","Senior",0)</f>
        <v>0</v>
      </c>
      <c r="J756" s="126"/>
      <c r="K756" s="126"/>
      <c r="L756" s="38"/>
      <c r="M756" s="3"/>
      <c r="N756" s="4">
        <f t="shared" si="19"/>
        <v>0</v>
      </c>
    </row>
    <row r="757" spans="2:14" ht="18" customHeight="1" x14ac:dyDescent="0.3">
      <c r="B757" s="67"/>
      <c r="C757" s="68"/>
      <c r="D757" s="69"/>
      <c r="E757" s="3"/>
      <c r="F757" s="3"/>
      <c r="G757" s="3"/>
      <c r="H757" s="3"/>
      <c r="I757" s="39" cm="1">
        <f t="array" ref="I757">_xlfn.SWITCH(E757,"IV","Junior","V","Junior", "VI","Junior","VII","Pre-Senior","VIII","Pre-Senior","IX","Pre-Senior","X","Senior","XI","Senior","XII","Senior",0)</f>
        <v>0</v>
      </c>
      <c r="J757" s="126"/>
      <c r="K757" s="126"/>
      <c r="L757" s="38"/>
      <c r="M757" s="3"/>
      <c r="N757" s="4">
        <f t="shared" si="19"/>
        <v>0</v>
      </c>
    </row>
    <row r="758" spans="2:14" ht="18" customHeight="1" x14ac:dyDescent="0.3">
      <c r="B758" s="67"/>
      <c r="C758" s="68"/>
      <c r="D758" s="69"/>
      <c r="E758" s="3"/>
      <c r="F758" s="3"/>
      <c r="G758" s="3"/>
      <c r="H758" s="3"/>
      <c r="I758" s="39" cm="1">
        <f t="array" ref="I758">_xlfn.SWITCH(E758,"IV","Junior","V","Junior", "VI","Junior","VII","Pre-Senior","VIII","Pre-Senior","IX","Pre-Senior","X","Senior","XI","Senior","XII","Senior",0)</f>
        <v>0</v>
      </c>
      <c r="J758" s="126"/>
      <c r="K758" s="126"/>
      <c r="L758" s="38"/>
      <c r="M758" s="3"/>
      <c r="N758" s="4">
        <f t="shared" si="19"/>
        <v>0</v>
      </c>
    </row>
    <row r="759" spans="2:14" ht="18" customHeight="1" x14ac:dyDescent="0.3">
      <c r="B759" s="67"/>
      <c r="C759" s="68"/>
      <c r="D759" s="69"/>
      <c r="E759" s="3"/>
      <c r="F759" s="3"/>
      <c r="G759" s="3"/>
      <c r="H759" s="3"/>
      <c r="I759" s="39" cm="1">
        <f t="array" ref="I759">_xlfn.SWITCH(E759,"IV","Junior","V","Junior", "VI","Junior","VII","Pre-Senior","VIII","Pre-Senior","IX","Pre-Senior","X","Senior","XI","Senior","XII","Senior",0)</f>
        <v>0</v>
      </c>
      <c r="J759" s="126"/>
      <c r="K759" s="126"/>
      <c r="L759" s="38"/>
      <c r="M759" s="3"/>
      <c r="N759" s="4">
        <f t="shared" si="19"/>
        <v>0</v>
      </c>
    </row>
    <row r="760" spans="2:14" ht="18" customHeight="1" x14ac:dyDescent="0.3">
      <c r="B760" s="67"/>
      <c r="C760" s="68"/>
      <c r="D760" s="69"/>
      <c r="E760" s="3"/>
      <c r="F760" s="3"/>
      <c r="G760" s="3"/>
      <c r="H760" s="3"/>
      <c r="I760" s="39" cm="1">
        <f t="array" ref="I760">_xlfn.SWITCH(E760,"IV","Junior","V","Junior", "VI","Junior","VII","Pre-Senior","VIII","Pre-Senior","IX","Pre-Senior","X","Senior","XI","Senior","XII","Senior",0)</f>
        <v>0</v>
      </c>
      <c r="J760" s="126"/>
      <c r="K760" s="126"/>
      <c r="L760" s="38"/>
      <c r="M760" s="3"/>
      <c r="N760" s="4">
        <f t="shared" si="19"/>
        <v>0</v>
      </c>
    </row>
    <row r="761" spans="2:14" ht="18" customHeight="1" x14ac:dyDescent="0.3">
      <c r="B761" s="67"/>
      <c r="C761" s="68"/>
      <c r="D761" s="69"/>
      <c r="E761" s="3"/>
      <c r="F761" s="3"/>
      <c r="G761" s="3"/>
      <c r="H761" s="3"/>
      <c r="I761" s="39" cm="1">
        <f t="array" ref="I761">_xlfn.SWITCH(E761,"IV","Junior","V","Junior", "VI","Junior","VII","Pre-Senior","VIII","Pre-Senior","IX","Pre-Senior","X","Senior","XI","Senior","XII","Senior",0)</f>
        <v>0</v>
      </c>
      <c r="J761" s="126"/>
      <c r="K761" s="126"/>
      <c r="L761" s="38"/>
      <c r="M761" s="3"/>
      <c r="N761" s="4">
        <f t="shared" si="19"/>
        <v>0</v>
      </c>
    </row>
    <row r="762" spans="2:14" ht="18" customHeight="1" x14ac:dyDescent="0.3">
      <c r="B762" s="67"/>
      <c r="C762" s="68"/>
      <c r="D762" s="69"/>
      <c r="E762" s="3"/>
      <c r="F762" s="3"/>
      <c r="G762" s="3"/>
      <c r="H762" s="3"/>
      <c r="I762" s="39" cm="1">
        <f t="array" ref="I762">_xlfn.SWITCH(E762,"IV","Junior","V","Junior", "VI","Junior","VII","Pre-Senior","VIII","Pre-Senior","IX","Pre-Senior","X","Senior","XI","Senior","XII","Senior",0)</f>
        <v>0</v>
      </c>
      <c r="J762" s="126"/>
      <c r="K762" s="126"/>
      <c r="L762" s="38"/>
      <c r="M762" s="3"/>
      <c r="N762" s="4">
        <f t="shared" si="19"/>
        <v>0</v>
      </c>
    </row>
    <row r="763" spans="2:14" ht="18" customHeight="1" x14ac:dyDescent="0.3">
      <c r="B763" s="67"/>
      <c r="C763" s="68"/>
      <c r="D763" s="69"/>
      <c r="E763" s="3"/>
      <c r="F763" s="3"/>
      <c r="G763" s="3"/>
      <c r="H763" s="3"/>
      <c r="I763" s="39" cm="1">
        <f t="array" ref="I763">_xlfn.SWITCH(E763,"IV","Junior","V","Junior", "VI","Junior","VII","Pre-Senior","VIII","Pre-Senior","IX","Pre-Senior","X","Senior","XI","Senior","XII","Senior",0)</f>
        <v>0</v>
      </c>
      <c r="J763" s="126"/>
      <c r="K763" s="126"/>
      <c r="L763" s="38"/>
      <c r="M763" s="3"/>
      <c r="N763" s="4">
        <f t="shared" si="19"/>
        <v>0</v>
      </c>
    </row>
    <row r="764" spans="2:14" ht="18" customHeight="1" x14ac:dyDescent="0.3">
      <c r="B764" s="67"/>
      <c r="C764" s="68"/>
      <c r="D764" s="69"/>
      <c r="E764" s="3"/>
      <c r="F764" s="3"/>
      <c r="G764" s="3"/>
      <c r="H764" s="3"/>
      <c r="I764" s="39" cm="1">
        <f t="array" ref="I764">_xlfn.SWITCH(E764,"IV","Junior","V","Junior", "VI","Junior","VII","Pre-Senior","VIII","Pre-Senior","IX","Pre-Senior","X","Senior","XI","Senior","XII","Senior",0)</f>
        <v>0</v>
      </c>
      <c r="J764" s="126"/>
      <c r="K764" s="126"/>
      <c r="L764" s="38"/>
      <c r="M764" s="3"/>
      <c r="N764" s="4">
        <f t="shared" si="19"/>
        <v>0</v>
      </c>
    </row>
    <row r="765" spans="2:14" ht="18" customHeight="1" x14ac:dyDescent="0.3">
      <c r="B765" s="67"/>
      <c r="C765" s="68"/>
      <c r="D765" s="69"/>
      <c r="E765" s="3"/>
      <c r="F765" s="3"/>
      <c r="G765" s="3"/>
      <c r="H765" s="3"/>
      <c r="I765" s="39" cm="1">
        <f t="array" ref="I765">_xlfn.SWITCH(E765,"IV","Junior","V","Junior", "VI","Junior","VII","Pre-Senior","VIII","Pre-Senior","IX","Pre-Senior","X","Senior","XI","Senior","XII","Senior",0)</f>
        <v>0</v>
      </c>
      <c r="J765" s="126"/>
      <c r="K765" s="126"/>
      <c r="L765" s="38"/>
      <c r="M765" s="3"/>
      <c r="N765" s="4">
        <f t="shared" si="19"/>
        <v>0</v>
      </c>
    </row>
    <row r="766" spans="2:14" ht="18" customHeight="1" x14ac:dyDescent="0.3">
      <c r="B766" s="67"/>
      <c r="C766" s="68"/>
      <c r="D766" s="69"/>
      <c r="E766" s="3"/>
      <c r="F766" s="3"/>
      <c r="G766" s="3"/>
      <c r="H766" s="3"/>
      <c r="I766" s="39" cm="1">
        <f t="array" ref="I766">_xlfn.SWITCH(E766,"IV","Junior","V","Junior", "VI","Junior","VII","Pre-Senior","VIII","Pre-Senior","IX","Pre-Senior","X","Senior","XI","Senior","XII","Senior",0)</f>
        <v>0</v>
      </c>
      <c r="J766" s="126"/>
      <c r="K766" s="126"/>
      <c r="L766" s="38"/>
      <c r="M766" s="3"/>
      <c r="N766" s="4">
        <f t="shared" si="19"/>
        <v>0</v>
      </c>
    </row>
    <row r="767" spans="2:14" ht="18" customHeight="1" x14ac:dyDescent="0.3">
      <c r="B767" s="67"/>
      <c r="C767" s="68"/>
      <c r="D767" s="69"/>
      <c r="E767" s="3"/>
      <c r="F767" s="3"/>
      <c r="G767" s="3"/>
      <c r="H767" s="3"/>
      <c r="I767" s="39" cm="1">
        <f t="array" ref="I767">_xlfn.SWITCH(E767,"IV","Junior","V","Junior", "VI","Junior","VII","Pre-Senior","VIII","Pre-Senior","IX","Pre-Senior","X","Senior","XI","Senior","XII","Senior",0)</f>
        <v>0</v>
      </c>
      <c r="J767" s="126"/>
      <c r="K767" s="126"/>
      <c r="L767" s="38"/>
      <c r="M767" s="3"/>
      <c r="N767" s="4">
        <f t="shared" si="19"/>
        <v>0</v>
      </c>
    </row>
    <row r="768" spans="2:14" ht="18" customHeight="1" x14ac:dyDescent="0.3">
      <c r="B768" s="67"/>
      <c r="C768" s="68"/>
      <c r="D768" s="69"/>
      <c r="E768" s="3"/>
      <c r="F768" s="3"/>
      <c r="G768" s="3"/>
      <c r="H768" s="3"/>
      <c r="I768" s="39" cm="1">
        <f t="array" ref="I768">_xlfn.SWITCH(E768,"IV","Junior","V","Junior", "VI","Junior","VII","Pre-Senior","VIII","Pre-Senior","IX","Pre-Senior","X","Senior","XI","Senior","XII","Senior",0)</f>
        <v>0</v>
      </c>
      <c r="J768" s="126"/>
      <c r="K768" s="126"/>
      <c r="L768" s="38"/>
      <c r="M768" s="3"/>
      <c r="N768" s="4">
        <f t="shared" si="19"/>
        <v>0</v>
      </c>
    </row>
    <row r="769" spans="2:14" ht="18" customHeight="1" x14ac:dyDescent="0.3">
      <c r="B769" s="67"/>
      <c r="C769" s="68"/>
      <c r="D769" s="69"/>
      <c r="E769" s="3"/>
      <c r="F769" s="3"/>
      <c r="G769" s="3"/>
      <c r="H769" s="3"/>
      <c r="I769" s="39" cm="1">
        <f t="array" ref="I769">_xlfn.SWITCH(E769,"IV","Junior","V","Junior", "VI","Junior","VII","Pre-Senior","VIII","Pre-Senior","IX","Pre-Senior","X","Senior","XI","Senior","XII","Senior",0)</f>
        <v>0</v>
      </c>
      <c r="J769" s="126"/>
      <c r="K769" s="126"/>
      <c r="L769" s="38"/>
      <c r="M769" s="3"/>
      <c r="N769" s="4">
        <f t="shared" si="19"/>
        <v>0</v>
      </c>
    </row>
    <row r="770" spans="2:14" ht="18" customHeight="1" x14ac:dyDescent="0.3">
      <c r="B770" s="67"/>
      <c r="C770" s="68"/>
      <c r="D770" s="69"/>
      <c r="E770" s="3"/>
      <c r="F770" s="3"/>
      <c r="G770" s="3"/>
      <c r="H770" s="3"/>
      <c r="I770" s="39" cm="1">
        <f t="array" ref="I770">_xlfn.SWITCH(E770,"IV","Junior","V","Junior", "VI","Junior","VII","Pre-Senior","VIII","Pre-Senior","IX","Pre-Senior","X","Senior","XI","Senior","XII","Senior",0)</f>
        <v>0</v>
      </c>
      <c r="J770" s="126"/>
      <c r="K770" s="126"/>
      <c r="L770" s="38"/>
      <c r="M770" s="3"/>
      <c r="N770" s="4">
        <f t="shared" si="19"/>
        <v>0</v>
      </c>
    </row>
    <row r="771" spans="2:14" ht="18" customHeight="1" x14ac:dyDescent="0.3">
      <c r="B771" s="67"/>
      <c r="C771" s="68"/>
      <c r="D771" s="69"/>
      <c r="E771" s="3"/>
      <c r="F771" s="3"/>
      <c r="G771" s="3"/>
      <c r="H771" s="3"/>
      <c r="I771" s="39" cm="1">
        <f t="array" ref="I771">_xlfn.SWITCH(E771,"IV","Junior","V","Junior", "VI","Junior","VII","Pre-Senior","VIII","Pre-Senior","IX","Pre-Senior","X","Senior","XI","Senior","XII","Senior",0)</f>
        <v>0</v>
      </c>
      <c r="J771" s="126"/>
      <c r="K771" s="126"/>
      <c r="L771" s="38"/>
      <c r="M771" s="3"/>
      <c r="N771" s="4">
        <f t="shared" si="19"/>
        <v>0</v>
      </c>
    </row>
    <row r="772" spans="2:14" ht="18" customHeight="1" x14ac:dyDescent="0.3">
      <c r="B772" s="67"/>
      <c r="C772" s="68"/>
      <c r="D772" s="69"/>
      <c r="E772" s="3"/>
      <c r="F772" s="3"/>
      <c r="G772" s="3"/>
      <c r="H772" s="3"/>
      <c r="I772" s="39" cm="1">
        <f t="array" ref="I772">_xlfn.SWITCH(E772,"IV","Junior","V","Junior", "VI","Junior","VII","Pre-Senior","VIII","Pre-Senior","IX","Pre-Senior","X","Senior","XI","Senior","XII","Senior",0)</f>
        <v>0</v>
      </c>
      <c r="J772" s="126"/>
      <c r="K772" s="126"/>
      <c r="L772" s="38"/>
      <c r="M772" s="3"/>
      <c r="N772" s="4">
        <f t="shared" ref="N772:N835" si="20">IF(M772="Printed book",230,IF(M772="E-book",155,0))</f>
        <v>0</v>
      </c>
    </row>
    <row r="773" spans="2:14" ht="18" customHeight="1" x14ac:dyDescent="0.3">
      <c r="B773" s="67"/>
      <c r="C773" s="68"/>
      <c r="D773" s="69"/>
      <c r="E773" s="3"/>
      <c r="F773" s="3"/>
      <c r="G773" s="3"/>
      <c r="H773" s="3"/>
      <c r="I773" s="39" cm="1">
        <f t="array" ref="I773">_xlfn.SWITCH(E773,"IV","Junior","V","Junior", "VI","Junior","VII","Pre-Senior","VIII","Pre-Senior","IX","Pre-Senior","X","Senior","XI","Senior","XII","Senior",0)</f>
        <v>0</v>
      </c>
      <c r="J773" s="126"/>
      <c r="K773" s="126"/>
      <c r="L773" s="38"/>
      <c r="M773" s="3"/>
      <c r="N773" s="4">
        <f t="shared" si="20"/>
        <v>0</v>
      </c>
    </row>
    <row r="774" spans="2:14" ht="18" customHeight="1" x14ac:dyDescent="0.3">
      <c r="B774" s="67"/>
      <c r="C774" s="68"/>
      <c r="D774" s="69"/>
      <c r="E774" s="3"/>
      <c r="F774" s="3"/>
      <c r="G774" s="3"/>
      <c r="H774" s="3"/>
      <c r="I774" s="39" cm="1">
        <f t="array" ref="I774">_xlfn.SWITCH(E774,"IV","Junior","V","Junior", "VI","Junior","VII","Pre-Senior","VIII","Pre-Senior","IX","Pre-Senior","X","Senior","XI","Senior","XII","Senior",0)</f>
        <v>0</v>
      </c>
      <c r="J774" s="126"/>
      <c r="K774" s="126"/>
      <c r="L774" s="38"/>
      <c r="M774" s="3"/>
      <c r="N774" s="4">
        <f t="shared" si="20"/>
        <v>0</v>
      </c>
    </row>
    <row r="775" spans="2:14" ht="18" customHeight="1" x14ac:dyDescent="0.3">
      <c r="B775" s="67"/>
      <c r="C775" s="68"/>
      <c r="D775" s="69"/>
      <c r="E775" s="3"/>
      <c r="F775" s="3"/>
      <c r="G775" s="3"/>
      <c r="H775" s="3"/>
      <c r="I775" s="39" cm="1">
        <f t="array" ref="I775">_xlfn.SWITCH(E775,"IV","Junior","V","Junior", "VI","Junior","VII","Pre-Senior","VIII","Pre-Senior","IX","Pre-Senior","X","Senior","XI","Senior","XII","Senior",0)</f>
        <v>0</v>
      </c>
      <c r="J775" s="126"/>
      <c r="K775" s="126"/>
      <c r="L775" s="38"/>
      <c r="M775" s="3"/>
      <c r="N775" s="4">
        <f t="shared" si="20"/>
        <v>0</v>
      </c>
    </row>
    <row r="776" spans="2:14" ht="18" customHeight="1" x14ac:dyDescent="0.3">
      <c r="B776" s="67"/>
      <c r="C776" s="68"/>
      <c r="D776" s="69"/>
      <c r="E776" s="3"/>
      <c r="F776" s="3"/>
      <c r="G776" s="3"/>
      <c r="H776" s="3"/>
      <c r="I776" s="39" cm="1">
        <f t="array" ref="I776">_xlfn.SWITCH(E776,"IV","Junior","V","Junior", "VI","Junior","VII","Pre-Senior","VIII","Pre-Senior","IX","Pre-Senior","X","Senior","XI","Senior","XII","Senior",0)</f>
        <v>0</v>
      </c>
      <c r="J776" s="126"/>
      <c r="K776" s="126"/>
      <c r="L776" s="38"/>
      <c r="M776" s="3"/>
      <c r="N776" s="4">
        <f t="shared" si="20"/>
        <v>0</v>
      </c>
    </row>
    <row r="777" spans="2:14" ht="18" customHeight="1" x14ac:dyDescent="0.3">
      <c r="B777" s="67"/>
      <c r="C777" s="68"/>
      <c r="D777" s="69"/>
      <c r="E777" s="3"/>
      <c r="F777" s="3"/>
      <c r="G777" s="3"/>
      <c r="H777" s="3"/>
      <c r="I777" s="39" cm="1">
        <f t="array" ref="I777">_xlfn.SWITCH(E777,"IV","Junior","V","Junior", "VI","Junior","VII","Pre-Senior","VIII","Pre-Senior","IX","Pre-Senior","X","Senior","XI","Senior","XII","Senior",0)</f>
        <v>0</v>
      </c>
      <c r="J777" s="126"/>
      <c r="K777" s="126"/>
      <c r="L777" s="38"/>
      <c r="M777" s="3"/>
      <c r="N777" s="4">
        <f t="shared" si="20"/>
        <v>0</v>
      </c>
    </row>
    <row r="778" spans="2:14" ht="18" customHeight="1" x14ac:dyDescent="0.3">
      <c r="B778" s="67"/>
      <c r="C778" s="68"/>
      <c r="D778" s="69"/>
      <c r="E778" s="3"/>
      <c r="F778" s="3"/>
      <c r="G778" s="3"/>
      <c r="H778" s="3"/>
      <c r="I778" s="39" cm="1">
        <f t="array" ref="I778">_xlfn.SWITCH(E778,"IV","Junior","V","Junior", "VI","Junior","VII","Pre-Senior","VIII","Pre-Senior","IX","Pre-Senior","X","Senior","XI","Senior","XII","Senior",0)</f>
        <v>0</v>
      </c>
      <c r="J778" s="126"/>
      <c r="K778" s="126"/>
      <c r="L778" s="38"/>
      <c r="M778" s="3"/>
      <c r="N778" s="4">
        <f t="shared" si="20"/>
        <v>0</v>
      </c>
    </row>
    <row r="779" spans="2:14" ht="18" customHeight="1" x14ac:dyDescent="0.3">
      <c r="B779" s="67"/>
      <c r="C779" s="68"/>
      <c r="D779" s="69"/>
      <c r="E779" s="3"/>
      <c r="F779" s="3"/>
      <c r="G779" s="3"/>
      <c r="H779" s="3"/>
      <c r="I779" s="39" cm="1">
        <f t="array" ref="I779">_xlfn.SWITCH(E779,"IV","Junior","V","Junior", "VI","Junior","VII","Pre-Senior","VIII","Pre-Senior","IX","Pre-Senior","X","Senior","XI","Senior","XII","Senior",0)</f>
        <v>0</v>
      </c>
      <c r="J779" s="126"/>
      <c r="K779" s="126"/>
      <c r="L779" s="38"/>
      <c r="M779" s="3"/>
      <c r="N779" s="4">
        <f t="shared" si="20"/>
        <v>0</v>
      </c>
    </row>
    <row r="780" spans="2:14" ht="18" customHeight="1" x14ac:dyDescent="0.3">
      <c r="B780" s="67"/>
      <c r="C780" s="68"/>
      <c r="D780" s="69"/>
      <c r="E780" s="3"/>
      <c r="F780" s="3"/>
      <c r="G780" s="3"/>
      <c r="H780" s="3"/>
      <c r="I780" s="39" cm="1">
        <f t="array" ref="I780">_xlfn.SWITCH(E780,"IV","Junior","V","Junior", "VI","Junior","VII","Pre-Senior","VIII","Pre-Senior","IX","Pre-Senior","X","Senior","XI","Senior","XII","Senior",0)</f>
        <v>0</v>
      </c>
      <c r="J780" s="126"/>
      <c r="K780" s="126"/>
      <c r="L780" s="38"/>
      <c r="M780" s="3"/>
      <c r="N780" s="4">
        <f t="shared" si="20"/>
        <v>0</v>
      </c>
    </row>
    <row r="781" spans="2:14" ht="18" customHeight="1" x14ac:dyDescent="0.3">
      <c r="B781" s="67"/>
      <c r="C781" s="68"/>
      <c r="D781" s="69"/>
      <c r="E781" s="3"/>
      <c r="F781" s="3"/>
      <c r="G781" s="3"/>
      <c r="H781" s="3"/>
      <c r="I781" s="39" cm="1">
        <f t="array" ref="I781">_xlfn.SWITCH(E781,"IV","Junior","V","Junior", "VI","Junior","VII","Pre-Senior","VIII","Pre-Senior","IX","Pre-Senior","X","Senior","XI","Senior","XII","Senior",0)</f>
        <v>0</v>
      </c>
      <c r="J781" s="126"/>
      <c r="K781" s="126"/>
      <c r="L781" s="38"/>
      <c r="M781" s="3"/>
      <c r="N781" s="4">
        <f t="shared" si="20"/>
        <v>0</v>
      </c>
    </row>
    <row r="782" spans="2:14" ht="18" customHeight="1" x14ac:dyDescent="0.3">
      <c r="B782" s="67"/>
      <c r="C782" s="68"/>
      <c r="D782" s="69"/>
      <c r="E782" s="3"/>
      <c r="F782" s="3"/>
      <c r="G782" s="3"/>
      <c r="H782" s="3"/>
      <c r="I782" s="39" cm="1">
        <f t="array" ref="I782">_xlfn.SWITCH(E782,"IV","Junior","V","Junior", "VI","Junior","VII","Pre-Senior","VIII","Pre-Senior","IX","Pre-Senior","X","Senior","XI","Senior","XII","Senior",0)</f>
        <v>0</v>
      </c>
      <c r="J782" s="126"/>
      <c r="K782" s="126"/>
      <c r="L782" s="38"/>
      <c r="M782" s="3"/>
      <c r="N782" s="4">
        <f t="shared" si="20"/>
        <v>0</v>
      </c>
    </row>
    <row r="783" spans="2:14" ht="18" customHeight="1" x14ac:dyDescent="0.3">
      <c r="B783" s="67"/>
      <c r="C783" s="68"/>
      <c r="D783" s="69"/>
      <c r="E783" s="3"/>
      <c r="F783" s="3"/>
      <c r="G783" s="3"/>
      <c r="H783" s="3"/>
      <c r="I783" s="39" cm="1">
        <f t="array" ref="I783">_xlfn.SWITCH(E783,"IV","Junior","V","Junior", "VI","Junior","VII","Pre-Senior","VIII","Pre-Senior","IX","Pre-Senior","X","Senior","XI","Senior","XII","Senior",0)</f>
        <v>0</v>
      </c>
      <c r="J783" s="126"/>
      <c r="K783" s="126"/>
      <c r="L783" s="38"/>
      <c r="M783" s="3"/>
      <c r="N783" s="4">
        <f t="shared" si="20"/>
        <v>0</v>
      </c>
    </row>
    <row r="784" spans="2:14" ht="18" customHeight="1" x14ac:dyDescent="0.3">
      <c r="B784" s="67"/>
      <c r="C784" s="68"/>
      <c r="D784" s="69"/>
      <c r="E784" s="3"/>
      <c r="F784" s="3"/>
      <c r="G784" s="3"/>
      <c r="H784" s="3"/>
      <c r="I784" s="39" cm="1">
        <f t="array" ref="I784">_xlfn.SWITCH(E784,"IV","Junior","V","Junior", "VI","Junior","VII","Pre-Senior","VIII","Pre-Senior","IX","Pre-Senior","X","Senior","XI","Senior","XII","Senior",0)</f>
        <v>0</v>
      </c>
      <c r="J784" s="126"/>
      <c r="K784" s="126"/>
      <c r="L784" s="38"/>
      <c r="M784" s="3"/>
      <c r="N784" s="4">
        <f t="shared" si="20"/>
        <v>0</v>
      </c>
    </row>
    <row r="785" spans="2:14" ht="18" customHeight="1" x14ac:dyDescent="0.3">
      <c r="B785" s="67"/>
      <c r="C785" s="68"/>
      <c r="D785" s="69"/>
      <c r="E785" s="3"/>
      <c r="F785" s="3"/>
      <c r="G785" s="3"/>
      <c r="H785" s="3"/>
      <c r="I785" s="39" cm="1">
        <f t="array" ref="I785">_xlfn.SWITCH(E785,"IV","Junior","V","Junior", "VI","Junior","VII","Pre-Senior","VIII","Pre-Senior","IX","Pre-Senior","X","Senior","XI","Senior","XII","Senior",0)</f>
        <v>0</v>
      </c>
      <c r="J785" s="126"/>
      <c r="K785" s="126"/>
      <c r="L785" s="38"/>
      <c r="M785" s="3"/>
      <c r="N785" s="4">
        <f t="shared" si="20"/>
        <v>0</v>
      </c>
    </row>
    <row r="786" spans="2:14" ht="18" customHeight="1" x14ac:dyDescent="0.3">
      <c r="B786" s="67"/>
      <c r="C786" s="68"/>
      <c r="D786" s="69"/>
      <c r="E786" s="3"/>
      <c r="F786" s="3"/>
      <c r="G786" s="3"/>
      <c r="H786" s="3"/>
      <c r="I786" s="39" cm="1">
        <f t="array" ref="I786">_xlfn.SWITCH(E786,"IV","Junior","V","Junior", "VI","Junior","VII","Pre-Senior","VIII","Pre-Senior","IX","Pre-Senior","X","Senior","XI","Senior","XII","Senior",0)</f>
        <v>0</v>
      </c>
      <c r="J786" s="126"/>
      <c r="K786" s="126"/>
      <c r="L786" s="38"/>
      <c r="M786" s="3"/>
      <c r="N786" s="4">
        <f t="shared" si="20"/>
        <v>0</v>
      </c>
    </row>
    <row r="787" spans="2:14" ht="18" customHeight="1" x14ac:dyDescent="0.3">
      <c r="B787" s="67"/>
      <c r="C787" s="68"/>
      <c r="D787" s="69"/>
      <c r="E787" s="3"/>
      <c r="F787" s="3"/>
      <c r="G787" s="3"/>
      <c r="H787" s="3"/>
      <c r="I787" s="39" cm="1">
        <f t="array" ref="I787">_xlfn.SWITCH(E787,"IV","Junior","V","Junior", "VI","Junior","VII","Pre-Senior","VIII","Pre-Senior","IX","Pre-Senior","X","Senior","XI","Senior","XII","Senior",0)</f>
        <v>0</v>
      </c>
      <c r="J787" s="126"/>
      <c r="K787" s="126"/>
      <c r="L787" s="38"/>
      <c r="M787" s="3"/>
      <c r="N787" s="4">
        <f t="shared" si="20"/>
        <v>0</v>
      </c>
    </row>
    <row r="788" spans="2:14" ht="18" customHeight="1" x14ac:dyDescent="0.3">
      <c r="B788" s="67"/>
      <c r="C788" s="68"/>
      <c r="D788" s="69"/>
      <c r="E788" s="3"/>
      <c r="F788" s="3"/>
      <c r="G788" s="3"/>
      <c r="H788" s="3"/>
      <c r="I788" s="39" cm="1">
        <f t="array" ref="I788">_xlfn.SWITCH(E788,"IV","Junior","V","Junior", "VI","Junior","VII","Pre-Senior","VIII","Pre-Senior","IX","Pre-Senior","X","Senior","XI","Senior","XII","Senior",0)</f>
        <v>0</v>
      </c>
      <c r="J788" s="126"/>
      <c r="K788" s="126"/>
      <c r="L788" s="38"/>
      <c r="M788" s="3"/>
      <c r="N788" s="4">
        <f t="shared" si="20"/>
        <v>0</v>
      </c>
    </row>
    <row r="789" spans="2:14" ht="18" customHeight="1" x14ac:dyDescent="0.3">
      <c r="B789" s="67"/>
      <c r="C789" s="68"/>
      <c r="D789" s="69"/>
      <c r="E789" s="3"/>
      <c r="F789" s="3"/>
      <c r="G789" s="3"/>
      <c r="H789" s="3"/>
      <c r="I789" s="39" cm="1">
        <f t="array" ref="I789">_xlfn.SWITCH(E789,"IV","Junior","V","Junior", "VI","Junior","VII","Pre-Senior","VIII","Pre-Senior","IX","Pre-Senior","X","Senior","XI","Senior","XII","Senior",0)</f>
        <v>0</v>
      </c>
      <c r="J789" s="126"/>
      <c r="K789" s="126"/>
      <c r="L789" s="38"/>
      <c r="M789" s="3"/>
      <c r="N789" s="4">
        <f t="shared" si="20"/>
        <v>0</v>
      </c>
    </row>
    <row r="790" spans="2:14" ht="18" customHeight="1" x14ac:dyDescent="0.3">
      <c r="B790" s="67"/>
      <c r="C790" s="68"/>
      <c r="D790" s="69"/>
      <c r="E790" s="3"/>
      <c r="F790" s="3"/>
      <c r="G790" s="3"/>
      <c r="H790" s="3"/>
      <c r="I790" s="39" cm="1">
        <f t="array" ref="I790">_xlfn.SWITCH(E790,"IV","Junior","V","Junior", "VI","Junior","VII","Pre-Senior","VIII","Pre-Senior","IX","Pre-Senior","X","Senior","XI","Senior","XII","Senior",0)</f>
        <v>0</v>
      </c>
      <c r="J790" s="126"/>
      <c r="K790" s="126"/>
      <c r="L790" s="38"/>
      <c r="M790" s="3"/>
      <c r="N790" s="4">
        <f t="shared" si="20"/>
        <v>0</v>
      </c>
    </row>
    <row r="791" spans="2:14" ht="18" customHeight="1" x14ac:dyDescent="0.3">
      <c r="B791" s="67"/>
      <c r="C791" s="68"/>
      <c r="D791" s="69"/>
      <c r="E791" s="3"/>
      <c r="F791" s="3"/>
      <c r="G791" s="3"/>
      <c r="H791" s="3"/>
      <c r="I791" s="39" cm="1">
        <f t="array" ref="I791">_xlfn.SWITCH(E791,"IV","Junior","V","Junior", "VI","Junior","VII","Pre-Senior","VIII","Pre-Senior","IX","Pre-Senior","X","Senior","XI","Senior","XII","Senior",0)</f>
        <v>0</v>
      </c>
      <c r="J791" s="126"/>
      <c r="K791" s="126"/>
      <c r="L791" s="38"/>
      <c r="M791" s="3"/>
      <c r="N791" s="4">
        <f t="shared" si="20"/>
        <v>0</v>
      </c>
    </row>
    <row r="792" spans="2:14" ht="18" customHeight="1" x14ac:dyDescent="0.3">
      <c r="B792" s="67"/>
      <c r="C792" s="68"/>
      <c r="D792" s="69"/>
      <c r="E792" s="3"/>
      <c r="F792" s="3"/>
      <c r="G792" s="3"/>
      <c r="H792" s="3"/>
      <c r="I792" s="39" cm="1">
        <f t="array" ref="I792">_xlfn.SWITCH(E792,"IV","Junior","V","Junior", "VI","Junior","VII","Pre-Senior","VIII","Pre-Senior","IX","Pre-Senior","X","Senior","XI","Senior","XII","Senior",0)</f>
        <v>0</v>
      </c>
      <c r="J792" s="126"/>
      <c r="K792" s="126"/>
      <c r="L792" s="38"/>
      <c r="M792" s="3"/>
      <c r="N792" s="4">
        <f t="shared" si="20"/>
        <v>0</v>
      </c>
    </row>
    <row r="793" spans="2:14" ht="18" customHeight="1" x14ac:dyDescent="0.3">
      <c r="B793" s="67"/>
      <c r="C793" s="68"/>
      <c r="D793" s="69"/>
      <c r="E793" s="3"/>
      <c r="F793" s="3"/>
      <c r="G793" s="3"/>
      <c r="H793" s="3"/>
      <c r="I793" s="39" cm="1">
        <f t="array" ref="I793">_xlfn.SWITCH(E793,"IV","Junior","V","Junior", "VI","Junior","VII","Pre-Senior","VIII","Pre-Senior","IX","Pre-Senior","X","Senior","XI","Senior","XII","Senior",0)</f>
        <v>0</v>
      </c>
      <c r="J793" s="126"/>
      <c r="K793" s="126"/>
      <c r="L793" s="38"/>
      <c r="M793" s="3"/>
      <c r="N793" s="4">
        <f t="shared" si="20"/>
        <v>0</v>
      </c>
    </row>
    <row r="794" spans="2:14" ht="18" customHeight="1" x14ac:dyDescent="0.3">
      <c r="B794" s="67"/>
      <c r="C794" s="68"/>
      <c r="D794" s="69"/>
      <c r="E794" s="3"/>
      <c r="F794" s="3"/>
      <c r="G794" s="3"/>
      <c r="H794" s="3"/>
      <c r="I794" s="39" cm="1">
        <f t="array" ref="I794">_xlfn.SWITCH(E794,"IV","Junior","V","Junior", "VI","Junior","VII","Pre-Senior","VIII","Pre-Senior","IX","Pre-Senior","X","Senior","XI","Senior","XII","Senior",0)</f>
        <v>0</v>
      </c>
      <c r="J794" s="126"/>
      <c r="K794" s="126"/>
      <c r="L794" s="38"/>
      <c r="M794" s="3"/>
      <c r="N794" s="4">
        <f t="shared" si="20"/>
        <v>0</v>
      </c>
    </row>
    <row r="795" spans="2:14" ht="18" customHeight="1" x14ac:dyDescent="0.3">
      <c r="B795" s="67"/>
      <c r="C795" s="68"/>
      <c r="D795" s="69"/>
      <c r="E795" s="3"/>
      <c r="F795" s="3"/>
      <c r="G795" s="3"/>
      <c r="H795" s="3"/>
      <c r="I795" s="39" cm="1">
        <f t="array" ref="I795">_xlfn.SWITCH(E795,"IV","Junior","V","Junior", "VI","Junior","VII","Pre-Senior","VIII","Pre-Senior","IX","Pre-Senior","X","Senior","XI","Senior","XII","Senior",0)</f>
        <v>0</v>
      </c>
      <c r="J795" s="126"/>
      <c r="K795" s="126"/>
      <c r="L795" s="38"/>
      <c r="M795" s="3"/>
      <c r="N795" s="4">
        <f t="shared" si="20"/>
        <v>0</v>
      </c>
    </row>
    <row r="796" spans="2:14" ht="18" customHeight="1" x14ac:dyDescent="0.3">
      <c r="B796" s="67"/>
      <c r="C796" s="68"/>
      <c r="D796" s="69"/>
      <c r="E796" s="3"/>
      <c r="F796" s="3"/>
      <c r="G796" s="3"/>
      <c r="H796" s="3"/>
      <c r="I796" s="39" cm="1">
        <f t="array" ref="I796">_xlfn.SWITCH(E796,"IV","Junior","V","Junior", "VI","Junior","VII","Pre-Senior","VIII","Pre-Senior","IX","Pre-Senior","X","Senior","XI","Senior","XII","Senior",0)</f>
        <v>0</v>
      </c>
      <c r="J796" s="126"/>
      <c r="K796" s="126"/>
      <c r="L796" s="38"/>
      <c r="M796" s="3"/>
      <c r="N796" s="4">
        <f t="shared" si="20"/>
        <v>0</v>
      </c>
    </row>
    <row r="797" spans="2:14" ht="18" customHeight="1" x14ac:dyDescent="0.3">
      <c r="B797" s="67"/>
      <c r="C797" s="68"/>
      <c r="D797" s="69"/>
      <c r="E797" s="3"/>
      <c r="F797" s="3"/>
      <c r="G797" s="3"/>
      <c r="H797" s="3"/>
      <c r="I797" s="39" cm="1">
        <f t="array" ref="I797">_xlfn.SWITCH(E797,"IV","Junior","V","Junior", "VI","Junior","VII","Pre-Senior","VIII","Pre-Senior","IX","Pre-Senior","X","Senior","XI","Senior","XII","Senior",0)</f>
        <v>0</v>
      </c>
      <c r="J797" s="126"/>
      <c r="K797" s="126"/>
      <c r="L797" s="38"/>
      <c r="M797" s="3"/>
      <c r="N797" s="4">
        <f t="shared" si="20"/>
        <v>0</v>
      </c>
    </row>
    <row r="798" spans="2:14" ht="18" customHeight="1" x14ac:dyDescent="0.3">
      <c r="B798" s="67"/>
      <c r="C798" s="68"/>
      <c r="D798" s="69"/>
      <c r="E798" s="3"/>
      <c r="F798" s="3"/>
      <c r="G798" s="3"/>
      <c r="H798" s="3"/>
      <c r="I798" s="39" cm="1">
        <f t="array" ref="I798">_xlfn.SWITCH(E798,"IV","Junior","V","Junior", "VI","Junior","VII","Pre-Senior","VIII","Pre-Senior","IX","Pre-Senior","X","Senior","XI","Senior","XII","Senior",0)</f>
        <v>0</v>
      </c>
      <c r="J798" s="126"/>
      <c r="K798" s="126"/>
      <c r="L798" s="38"/>
      <c r="M798" s="3"/>
      <c r="N798" s="4">
        <f t="shared" si="20"/>
        <v>0</v>
      </c>
    </row>
    <row r="799" spans="2:14" ht="18" customHeight="1" x14ac:dyDescent="0.3">
      <c r="B799" s="67"/>
      <c r="C799" s="68"/>
      <c r="D799" s="69"/>
      <c r="E799" s="3"/>
      <c r="F799" s="3"/>
      <c r="G799" s="3"/>
      <c r="H799" s="3"/>
      <c r="I799" s="39" cm="1">
        <f t="array" ref="I799">_xlfn.SWITCH(E799,"IV","Junior","V","Junior", "VI","Junior","VII","Pre-Senior","VIII","Pre-Senior","IX","Pre-Senior","X","Senior","XI","Senior","XII","Senior",0)</f>
        <v>0</v>
      </c>
      <c r="J799" s="126"/>
      <c r="K799" s="126"/>
      <c r="L799" s="38"/>
      <c r="M799" s="3"/>
      <c r="N799" s="4">
        <f t="shared" si="20"/>
        <v>0</v>
      </c>
    </row>
    <row r="800" spans="2:14" ht="18" customHeight="1" x14ac:dyDescent="0.3">
      <c r="B800" s="67"/>
      <c r="C800" s="68"/>
      <c r="D800" s="69"/>
      <c r="E800" s="3"/>
      <c r="F800" s="3"/>
      <c r="G800" s="3"/>
      <c r="H800" s="3"/>
      <c r="I800" s="39" cm="1">
        <f t="array" ref="I800">_xlfn.SWITCH(E800,"IV","Junior","V","Junior", "VI","Junior","VII","Pre-Senior","VIII","Pre-Senior","IX","Pre-Senior","X","Senior","XI","Senior","XII","Senior",0)</f>
        <v>0</v>
      </c>
      <c r="J800" s="126"/>
      <c r="K800" s="126"/>
      <c r="L800" s="38"/>
      <c r="M800" s="3"/>
      <c r="N800" s="4">
        <f t="shared" si="20"/>
        <v>0</v>
      </c>
    </row>
    <row r="801" spans="2:14" ht="18" customHeight="1" x14ac:dyDescent="0.3">
      <c r="B801" s="67"/>
      <c r="C801" s="68"/>
      <c r="D801" s="69"/>
      <c r="E801" s="3"/>
      <c r="F801" s="3"/>
      <c r="G801" s="3"/>
      <c r="H801" s="3"/>
      <c r="I801" s="39" cm="1">
        <f t="array" ref="I801">_xlfn.SWITCH(E801,"IV","Junior","V","Junior", "VI","Junior","VII","Pre-Senior","VIII","Pre-Senior","IX","Pre-Senior","X","Senior","XI","Senior","XII","Senior",0)</f>
        <v>0</v>
      </c>
      <c r="J801" s="126"/>
      <c r="K801" s="126"/>
      <c r="L801" s="38"/>
      <c r="M801" s="3"/>
      <c r="N801" s="4">
        <f t="shared" si="20"/>
        <v>0</v>
      </c>
    </row>
    <row r="802" spans="2:14" ht="18" customHeight="1" x14ac:dyDescent="0.3">
      <c r="B802" s="67"/>
      <c r="C802" s="68"/>
      <c r="D802" s="69"/>
      <c r="E802" s="3"/>
      <c r="F802" s="3"/>
      <c r="G802" s="3"/>
      <c r="H802" s="3"/>
      <c r="I802" s="39" cm="1">
        <f t="array" ref="I802">_xlfn.SWITCH(E802,"IV","Junior","V","Junior", "VI","Junior","VII","Pre-Senior","VIII","Pre-Senior","IX","Pre-Senior","X","Senior","XI","Senior","XII","Senior",0)</f>
        <v>0</v>
      </c>
      <c r="J802" s="126"/>
      <c r="K802" s="126"/>
      <c r="L802" s="38"/>
      <c r="M802" s="3"/>
      <c r="N802" s="4">
        <f t="shared" si="20"/>
        <v>0</v>
      </c>
    </row>
    <row r="803" spans="2:14" ht="18" customHeight="1" x14ac:dyDescent="0.3">
      <c r="B803" s="67"/>
      <c r="C803" s="68"/>
      <c r="D803" s="69"/>
      <c r="E803" s="3"/>
      <c r="F803" s="3"/>
      <c r="G803" s="3"/>
      <c r="H803" s="3"/>
      <c r="I803" s="39" cm="1">
        <f t="array" ref="I803">_xlfn.SWITCH(E803,"IV","Junior","V","Junior", "VI","Junior","VII","Pre-Senior","VIII","Pre-Senior","IX","Pre-Senior","X","Senior","XI","Senior","XII","Senior",0)</f>
        <v>0</v>
      </c>
      <c r="J803" s="126"/>
      <c r="K803" s="126"/>
      <c r="L803" s="38"/>
      <c r="M803" s="3"/>
      <c r="N803" s="4">
        <f t="shared" si="20"/>
        <v>0</v>
      </c>
    </row>
    <row r="804" spans="2:14" ht="18" customHeight="1" x14ac:dyDescent="0.3">
      <c r="B804" s="67"/>
      <c r="C804" s="68"/>
      <c r="D804" s="69"/>
      <c r="E804" s="3"/>
      <c r="F804" s="3"/>
      <c r="G804" s="3"/>
      <c r="H804" s="3"/>
      <c r="I804" s="39" cm="1">
        <f t="array" ref="I804">_xlfn.SWITCH(E804,"IV","Junior","V","Junior", "VI","Junior","VII","Pre-Senior","VIII","Pre-Senior","IX","Pre-Senior","X","Senior","XI","Senior","XII","Senior",0)</f>
        <v>0</v>
      </c>
      <c r="J804" s="126"/>
      <c r="K804" s="126"/>
      <c r="L804" s="38"/>
      <c r="M804" s="3"/>
      <c r="N804" s="4">
        <f t="shared" si="20"/>
        <v>0</v>
      </c>
    </row>
    <row r="805" spans="2:14" ht="18" customHeight="1" x14ac:dyDescent="0.3">
      <c r="B805" s="67"/>
      <c r="C805" s="68"/>
      <c r="D805" s="69"/>
      <c r="E805" s="3"/>
      <c r="F805" s="3"/>
      <c r="G805" s="3"/>
      <c r="H805" s="3"/>
      <c r="I805" s="39" cm="1">
        <f t="array" ref="I805">_xlfn.SWITCH(E805,"IV","Junior","V","Junior", "VI","Junior","VII","Pre-Senior","VIII","Pre-Senior","IX","Pre-Senior","X","Senior","XI","Senior","XII","Senior",0)</f>
        <v>0</v>
      </c>
      <c r="J805" s="126"/>
      <c r="K805" s="126"/>
      <c r="L805" s="38"/>
      <c r="M805" s="3"/>
      <c r="N805" s="4">
        <f t="shared" si="20"/>
        <v>0</v>
      </c>
    </row>
    <row r="806" spans="2:14" ht="18" customHeight="1" x14ac:dyDescent="0.3">
      <c r="B806" s="67"/>
      <c r="C806" s="68"/>
      <c r="D806" s="69"/>
      <c r="E806" s="3"/>
      <c r="F806" s="3"/>
      <c r="G806" s="3"/>
      <c r="H806" s="3"/>
      <c r="I806" s="39" cm="1">
        <f t="array" ref="I806">_xlfn.SWITCH(E806,"IV","Junior","V","Junior", "VI","Junior","VII","Pre-Senior","VIII","Pre-Senior","IX","Pre-Senior","X","Senior","XI","Senior","XII","Senior",0)</f>
        <v>0</v>
      </c>
      <c r="J806" s="126"/>
      <c r="K806" s="126"/>
      <c r="L806" s="38"/>
      <c r="M806" s="3"/>
      <c r="N806" s="4">
        <f t="shared" si="20"/>
        <v>0</v>
      </c>
    </row>
    <row r="807" spans="2:14" ht="18" customHeight="1" x14ac:dyDescent="0.3">
      <c r="B807" s="67"/>
      <c r="C807" s="68"/>
      <c r="D807" s="69"/>
      <c r="E807" s="3"/>
      <c r="F807" s="3"/>
      <c r="G807" s="3"/>
      <c r="H807" s="3"/>
      <c r="I807" s="39" cm="1">
        <f t="array" ref="I807">_xlfn.SWITCH(E807,"IV","Junior","V","Junior", "VI","Junior","VII","Pre-Senior","VIII","Pre-Senior","IX","Pre-Senior","X","Senior","XI","Senior","XII","Senior",0)</f>
        <v>0</v>
      </c>
      <c r="J807" s="126"/>
      <c r="K807" s="126"/>
      <c r="L807" s="38"/>
      <c r="M807" s="3"/>
      <c r="N807" s="4">
        <f t="shared" si="20"/>
        <v>0</v>
      </c>
    </row>
    <row r="808" spans="2:14" ht="18" customHeight="1" x14ac:dyDescent="0.3">
      <c r="B808" s="67"/>
      <c r="C808" s="68"/>
      <c r="D808" s="69"/>
      <c r="E808" s="3"/>
      <c r="F808" s="3"/>
      <c r="G808" s="3"/>
      <c r="H808" s="3"/>
      <c r="I808" s="39" cm="1">
        <f t="array" ref="I808">_xlfn.SWITCH(E808,"IV","Junior","V","Junior", "VI","Junior","VII","Pre-Senior","VIII","Pre-Senior","IX","Pre-Senior","X","Senior","XI","Senior","XII","Senior",0)</f>
        <v>0</v>
      </c>
      <c r="J808" s="126"/>
      <c r="K808" s="126"/>
      <c r="L808" s="38"/>
      <c r="M808" s="3"/>
      <c r="N808" s="4">
        <f t="shared" si="20"/>
        <v>0</v>
      </c>
    </row>
    <row r="809" spans="2:14" ht="18" customHeight="1" x14ac:dyDescent="0.3">
      <c r="B809" s="67"/>
      <c r="C809" s="68"/>
      <c r="D809" s="69"/>
      <c r="E809" s="3"/>
      <c r="F809" s="3"/>
      <c r="G809" s="3"/>
      <c r="H809" s="3"/>
      <c r="I809" s="39" cm="1">
        <f t="array" ref="I809">_xlfn.SWITCH(E809,"IV","Junior","V","Junior", "VI","Junior","VII","Pre-Senior","VIII","Pre-Senior","IX","Pre-Senior","X","Senior","XI","Senior","XII","Senior",0)</f>
        <v>0</v>
      </c>
      <c r="J809" s="126"/>
      <c r="K809" s="126"/>
      <c r="L809" s="38"/>
      <c r="M809" s="3"/>
      <c r="N809" s="4">
        <f t="shared" si="20"/>
        <v>0</v>
      </c>
    </row>
    <row r="810" spans="2:14" ht="18" customHeight="1" x14ac:dyDescent="0.3">
      <c r="B810" s="67"/>
      <c r="C810" s="68"/>
      <c r="D810" s="69"/>
      <c r="E810" s="3"/>
      <c r="F810" s="3"/>
      <c r="G810" s="3"/>
      <c r="H810" s="3"/>
      <c r="I810" s="39" cm="1">
        <f t="array" ref="I810">_xlfn.SWITCH(E810,"IV","Junior","V","Junior", "VI","Junior","VII","Pre-Senior","VIII","Pre-Senior","IX","Pre-Senior","X","Senior","XI","Senior","XII","Senior",0)</f>
        <v>0</v>
      </c>
      <c r="J810" s="126"/>
      <c r="K810" s="126"/>
      <c r="L810" s="38"/>
      <c r="M810" s="3"/>
      <c r="N810" s="4">
        <f t="shared" si="20"/>
        <v>0</v>
      </c>
    </row>
    <row r="811" spans="2:14" ht="18" customHeight="1" x14ac:dyDescent="0.3">
      <c r="B811" s="67"/>
      <c r="C811" s="68"/>
      <c r="D811" s="69"/>
      <c r="E811" s="3"/>
      <c r="F811" s="3"/>
      <c r="G811" s="3"/>
      <c r="H811" s="3"/>
      <c r="I811" s="39" cm="1">
        <f t="array" ref="I811">_xlfn.SWITCH(E811,"IV","Junior","V","Junior", "VI","Junior","VII","Pre-Senior","VIII","Pre-Senior","IX","Pre-Senior","X","Senior","XI","Senior","XII","Senior",0)</f>
        <v>0</v>
      </c>
      <c r="J811" s="126"/>
      <c r="K811" s="126"/>
      <c r="L811" s="38"/>
      <c r="M811" s="3"/>
      <c r="N811" s="4">
        <f t="shared" si="20"/>
        <v>0</v>
      </c>
    </row>
    <row r="812" spans="2:14" ht="18" customHeight="1" x14ac:dyDescent="0.3">
      <c r="B812" s="67"/>
      <c r="C812" s="68"/>
      <c r="D812" s="69"/>
      <c r="E812" s="3"/>
      <c r="F812" s="3"/>
      <c r="G812" s="3"/>
      <c r="H812" s="3"/>
      <c r="I812" s="39" cm="1">
        <f t="array" ref="I812">_xlfn.SWITCH(E812,"IV","Junior","V","Junior", "VI","Junior","VII","Pre-Senior","VIII","Pre-Senior","IX","Pre-Senior","X","Senior","XI","Senior","XII","Senior",0)</f>
        <v>0</v>
      </c>
      <c r="J812" s="126"/>
      <c r="K812" s="126"/>
      <c r="L812" s="38"/>
      <c r="M812" s="3"/>
      <c r="N812" s="4">
        <f t="shared" si="20"/>
        <v>0</v>
      </c>
    </row>
    <row r="813" spans="2:14" ht="18" customHeight="1" x14ac:dyDescent="0.3">
      <c r="B813" s="67"/>
      <c r="C813" s="68"/>
      <c r="D813" s="69"/>
      <c r="E813" s="3"/>
      <c r="F813" s="3"/>
      <c r="G813" s="3"/>
      <c r="H813" s="3"/>
      <c r="I813" s="39" cm="1">
        <f t="array" ref="I813">_xlfn.SWITCH(E813,"IV","Junior","V","Junior", "VI","Junior","VII","Pre-Senior","VIII","Pre-Senior","IX","Pre-Senior","X","Senior","XI","Senior","XII","Senior",0)</f>
        <v>0</v>
      </c>
      <c r="J813" s="126"/>
      <c r="K813" s="126"/>
      <c r="L813" s="38"/>
      <c r="M813" s="3"/>
      <c r="N813" s="4">
        <f t="shared" si="20"/>
        <v>0</v>
      </c>
    </row>
    <row r="814" spans="2:14" ht="18" customHeight="1" x14ac:dyDescent="0.3">
      <c r="B814" s="67"/>
      <c r="C814" s="68"/>
      <c r="D814" s="69"/>
      <c r="E814" s="3"/>
      <c r="F814" s="3"/>
      <c r="G814" s="3"/>
      <c r="H814" s="3"/>
      <c r="I814" s="39" cm="1">
        <f t="array" ref="I814">_xlfn.SWITCH(E814,"IV","Junior","V","Junior", "VI","Junior","VII","Pre-Senior","VIII","Pre-Senior","IX","Pre-Senior","X","Senior","XI","Senior","XII","Senior",0)</f>
        <v>0</v>
      </c>
      <c r="J814" s="126"/>
      <c r="K814" s="126"/>
      <c r="L814" s="38"/>
      <c r="M814" s="3"/>
      <c r="N814" s="4">
        <f t="shared" si="20"/>
        <v>0</v>
      </c>
    </row>
    <row r="815" spans="2:14" ht="18" customHeight="1" x14ac:dyDescent="0.3">
      <c r="B815" s="67"/>
      <c r="C815" s="68"/>
      <c r="D815" s="69"/>
      <c r="E815" s="3"/>
      <c r="F815" s="3"/>
      <c r="G815" s="3"/>
      <c r="H815" s="3"/>
      <c r="I815" s="39" cm="1">
        <f t="array" ref="I815">_xlfn.SWITCH(E815,"IV","Junior","V","Junior", "VI","Junior","VII","Pre-Senior","VIII","Pre-Senior","IX","Pre-Senior","X","Senior","XI","Senior","XII","Senior",0)</f>
        <v>0</v>
      </c>
      <c r="J815" s="126"/>
      <c r="K815" s="126"/>
      <c r="L815" s="38"/>
      <c r="M815" s="3"/>
      <c r="N815" s="4">
        <f t="shared" si="20"/>
        <v>0</v>
      </c>
    </row>
    <row r="816" spans="2:14" ht="18" customHeight="1" x14ac:dyDescent="0.3">
      <c r="B816" s="67"/>
      <c r="C816" s="68"/>
      <c r="D816" s="69"/>
      <c r="E816" s="3"/>
      <c r="F816" s="3"/>
      <c r="G816" s="3"/>
      <c r="H816" s="3"/>
      <c r="I816" s="39" cm="1">
        <f t="array" ref="I816">_xlfn.SWITCH(E816,"IV","Junior","V","Junior", "VI","Junior","VII","Pre-Senior","VIII","Pre-Senior","IX","Pre-Senior","X","Senior","XI","Senior","XII","Senior",0)</f>
        <v>0</v>
      </c>
      <c r="J816" s="126"/>
      <c r="K816" s="126"/>
      <c r="L816" s="38"/>
      <c r="M816" s="3"/>
      <c r="N816" s="4">
        <f t="shared" si="20"/>
        <v>0</v>
      </c>
    </row>
    <row r="817" spans="2:14" ht="18" customHeight="1" x14ac:dyDescent="0.3">
      <c r="B817" s="67"/>
      <c r="C817" s="68"/>
      <c r="D817" s="69"/>
      <c r="E817" s="3"/>
      <c r="F817" s="3"/>
      <c r="G817" s="3"/>
      <c r="H817" s="3"/>
      <c r="I817" s="39" cm="1">
        <f t="array" ref="I817">_xlfn.SWITCH(E817,"IV","Junior","V","Junior", "VI","Junior","VII","Pre-Senior","VIII","Pre-Senior","IX","Pre-Senior","X","Senior","XI","Senior","XII","Senior",0)</f>
        <v>0</v>
      </c>
      <c r="J817" s="126"/>
      <c r="K817" s="126"/>
      <c r="L817" s="38"/>
      <c r="M817" s="3"/>
      <c r="N817" s="4">
        <f t="shared" si="20"/>
        <v>0</v>
      </c>
    </row>
    <row r="818" spans="2:14" ht="18" customHeight="1" x14ac:dyDescent="0.3">
      <c r="B818" s="67"/>
      <c r="C818" s="68"/>
      <c r="D818" s="69"/>
      <c r="E818" s="3"/>
      <c r="F818" s="3"/>
      <c r="G818" s="3"/>
      <c r="H818" s="3"/>
      <c r="I818" s="39" cm="1">
        <f t="array" ref="I818">_xlfn.SWITCH(E818,"IV","Junior","V","Junior", "VI","Junior","VII","Pre-Senior","VIII","Pre-Senior","IX","Pre-Senior","X","Senior","XI","Senior","XII","Senior",0)</f>
        <v>0</v>
      </c>
      <c r="J818" s="126"/>
      <c r="K818" s="126"/>
      <c r="L818" s="38"/>
      <c r="M818" s="3"/>
      <c r="N818" s="4">
        <f t="shared" si="20"/>
        <v>0</v>
      </c>
    </row>
    <row r="819" spans="2:14" ht="18" customHeight="1" x14ac:dyDescent="0.3">
      <c r="B819" s="67"/>
      <c r="C819" s="68"/>
      <c r="D819" s="69"/>
      <c r="E819" s="3"/>
      <c r="F819" s="3"/>
      <c r="G819" s="3"/>
      <c r="H819" s="3"/>
      <c r="I819" s="39" cm="1">
        <f t="array" ref="I819">_xlfn.SWITCH(E819,"IV","Junior","V","Junior", "VI","Junior","VII","Pre-Senior","VIII","Pre-Senior","IX","Pre-Senior","X","Senior","XI","Senior","XII","Senior",0)</f>
        <v>0</v>
      </c>
      <c r="J819" s="126"/>
      <c r="K819" s="126"/>
      <c r="L819" s="38"/>
      <c r="M819" s="3"/>
      <c r="N819" s="4">
        <f t="shared" si="20"/>
        <v>0</v>
      </c>
    </row>
    <row r="820" spans="2:14" ht="18" customHeight="1" x14ac:dyDescent="0.3">
      <c r="B820" s="67"/>
      <c r="C820" s="68"/>
      <c r="D820" s="69"/>
      <c r="E820" s="3"/>
      <c r="F820" s="3"/>
      <c r="G820" s="3"/>
      <c r="H820" s="3"/>
      <c r="I820" s="39" cm="1">
        <f t="array" ref="I820">_xlfn.SWITCH(E820,"IV","Junior","V","Junior", "VI","Junior","VII","Pre-Senior","VIII","Pre-Senior","IX","Pre-Senior","X","Senior","XI","Senior","XII","Senior",0)</f>
        <v>0</v>
      </c>
      <c r="J820" s="126"/>
      <c r="K820" s="126"/>
      <c r="L820" s="38"/>
      <c r="M820" s="3"/>
      <c r="N820" s="4">
        <f t="shared" si="20"/>
        <v>0</v>
      </c>
    </row>
    <row r="821" spans="2:14" ht="18" customHeight="1" x14ac:dyDescent="0.3">
      <c r="B821" s="67"/>
      <c r="C821" s="68"/>
      <c r="D821" s="69"/>
      <c r="E821" s="3"/>
      <c r="F821" s="3"/>
      <c r="G821" s="3"/>
      <c r="H821" s="3"/>
      <c r="I821" s="39" cm="1">
        <f t="array" ref="I821">_xlfn.SWITCH(E821,"IV","Junior","V","Junior", "VI","Junior","VII","Pre-Senior","VIII","Pre-Senior","IX","Pre-Senior","X","Senior","XI","Senior","XII","Senior",0)</f>
        <v>0</v>
      </c>
      <c r="J821" s="126"/>
      <c r="K821" s="126"/>
      <c r="L821" s="38"/>
      <c r="M821" s="3"/>
      <c r="N821" s="4">
        <f t="shared" si="20"/>
        <v>0</v>
      </c>
    </row>
    <row r="822" spans="2:14" ht="18" customHeight="1" x14ac:dyDescent="0.3">
      <c r="B822" s="67"/>
      <c r="C822" s="68"/>
      <c r="D822" s="69"/>
      <c r="E822" s="3"/>
      <c r="F822" s="3"/>
      <c r="G822" s="3"/>
      <c r="H822" s="3"/>
      <c r="I822" s="39" cm="1">
        <f t="array" ref="I822">_xlfn.SWITCH(E822,"IV","Junior","V","Junior", "VI","Junior","VII","Pre-Senior","VIII","Pre-Senior","IX","Pre-Senior","X","Senior","XI","Senior","XII","Senior",0)</f>
        <v>0</v>
      </c>
      <c r="J822" s="126"/>
      <c r="K822" s="126"/>
      <c r="L822" s="38"/>
      <c r="M822" s="3"/>
      <c r="N822" s="4">
        <f t="shared" si="20"/>
        <v>0</v>
      </c>
    </row>
    <row r="823" spans="2:14" ht="18" customHeight="1" x14ac:dyDescent="0.3">
      <c r="B823" s="67"/>
      <c r="C823" s="68"/>
      <c r="D823" s="69"/>
      <c r="E823" s="3"/>
      <c r="F823" s="3"/>
      <c r="G823" s="3"/>
      <c r="H823" s="3"/>
      <c r="I823" s="39" cm="1">
        <f t="array" ref="I823">_xlfn.SWITCH(E823,"IV","Junior","V","Junior", "VI","Junior","VII","Pre-Senior","VIII","Pre-Senior","IX","Pre-Senior","X","Senior","XI","Senior","XII","Senior",0)</f>
        <v>0</v>
      </c>
      <c r="J823" s="126"/>
      <c r="K823" s="126"/>
      <c r="L823" s="38"/>
      <c r="M823" s="3"/>
      <c r="N823" s="4">
        <f t="shared" si="20"/>
        <v>0</v>
      </c>
    </row>
    <row r="824" spans="2:14" ht="18" customHeight="1" x14ac:dyDescent="0.3">
      <c r="B824" s="67"/>
      <c r="C824" s="68"/>
      <c r="D824" s="69"/>
      <c r="E824" s="3"/>
      <c r="F824" s="3"/>
      <c r="G824" s="3"/>
      <c r="H824" s="3"/>
      <c r="I824" s="39" cm="1">
        <f t="array" ref="I824">_xlfn.SWITCH(E824,"IV","Junior","V","Junior", "VI","Junior","VII","Pre-Senior","VIII","Pre-Senior","IX","Pre-Senior","X","Senior","XI","Senior","XII","Senior",0)</f>
        <v>0</v>
      </c>
      <c r="J824" s="126"/>
      <c r="K824" s="126"/>
      <c r="L824" s="38"/>
      <c r="M824" s="3"/>
      <c r="N824" s="4">
        <f t="shared" si="20"/>
        <v>0</v>
      </c>
    </row>
    <row r="825" spans="2:14" ht="18" customHeight="1" x14ac:dyDescent="0.3">
      <c r="B825" s="67"/>
      <c r="C825" s="68"/>
      <c r="D825" s="69"/>
      <c r="E825" s="3"/>
      <c r="F825" s="3"/>
      <c r="G825" s="3"/>
      <c r="H825" s="3"/>
      <c r="I825" s="39" cm="1">
        <f t="array" ref="I825">_xlfn.SWITCH(E825,"IV","Junior","V","Junior", "VI","Junior","VII","Pre-Senior","VIII","Pre-Senior","IX","Pre-Senior","X","Senior","XI","Senior","XII","Senior",0)</f>
        <v>0</v>
      </c>
      <c r="J825" s="126"/>
      <c r="K825" s="126"/>
      <c r="L825" s="38"/>
      <c r="M825" s="3"/>
      <c r="N825" s="4">
        <f t="shared" si="20"/>
        <v>0</v>
      </c>
    </row>
    <row r="826" spans="2:14" ht="18" customHeight="1" x14ac:dyDescent="0.3">
      <c r="B826" s="67"/>
      <c r="C826" s="68"/>
      <c r="D826" s="69"/>
      <c r="E826" s="3"/>
      <c r="F826" s="3"/>
      <c r="G826" s="3"/>
      <c r="H826" s="3"/>
      <c r="I826" s="39" cm="1">
        <f t="array" ref="I826">_xlfn.SWITCH(E826,"IV","Junior","V","Junior", "VI","Junior","VII","Pre-Senior","VIII","Pre-Senior","IX","Pre-Senior","X","Senior","XI","Senior","XII","Senior",0)</f>
        <v>0</v>
      </c>
      <c r="J826" s="126"/>
      <c r="K826" s="126"/>
      <c r="L826" s="38"/>
      <c r="M826" s="3"/>
      <c r="N826" s="4">
        <f t="shared" si="20"/>
        <v>0</v>
      </c>
    </row>
    <row r="827" spans="2:14" ht="18" customHeight="1" x14ac:dyDescent="0.3">
      <c r="B827" s="67"/>
      <c r="C827" s="68"/>
      <c r="D827" s="69"/>
      <c r="E827" s="3"/>
      <c r="F827" s="3"/>
      <c r="G827" s="3"/>
      <c r="H827" s="3"/>
      <c r="I827" s="39" cm="1">
        <f t="array" ref="I827">_xlfn.SWITCH(E827,"IV","Junior","V","Junior", "VI","Junior","VII","Pre-Senior","VIII","Pre-Senior","IX","Pre-Senior","X","Senior","XI","Senior","XII","Senior",0)</f>
        <v>0</v>
      </c>
      <c r="J827" s="126"/>
      <c r="K827" s="126"/>
      <c r="L827" s="38"/>
      <c r="M827" s="3"/>
      <c r="N827" s="4">
        <f t="shared" si="20"/>
        <v>0</v>
      </c>
    </row>
    <row r="828" spans="2:14" ht="18" customHeight="1" x14ac:dyDescent="0.3">
      <c r="B828" s="67"/>
      <c r="C828" s="68"/>
      <c r="D828" s="69"/>
      <c r="E828" s="3"/>
      <c r="F828" s="3"/>
      <c r="G828" s="3"/>
      <c r="H828" s="3"/>
      <c r="I828" s="39" cm="1">
        <f t="array" ref="I828">_xlfn.SWITCH(E828,"IV","Junior","V","Junior", "VI","Junior","VII","Pre-Senior","VIII","Pre-Senior","IX","Pre-Senior","X","Senior","XI","Senior","XII","Senior",0)</f>
        <v>0</v>
      </c>
      <c r="J828" s="126"/>
      <c r="K828" s="126"/>
      <c r="L828" s="38"/>
      <c r="M828" s="3"/>
      <c r="N828" s="4">
        <f t="shared" si="20"/>
        <v>0</v>
      </c>
    </row>
    <row r="829" spans="2:14" ht="18" customHeight="1" x14ac:dyDescent="0.3">
      <c r="B829" s="67"/>
      <c r="C829" s="68"/>
      <c r="D829" s="69"/>
      <c r="E829" s="3"/>
      <c r="F829" s="3"/>
      <c r="G829" s="3"/>
      <c r="H829" s="3"/>
      <c r="I829" s="39" cm="1">
        <f t="array" ref="I829">_xlfn.SWITCH(E829,"IV","Junior","V","Junior", "VI","Junior","VII","Pre-Senior","VIII","Pre-Senior","IX","Pre-Senior","X","Senior","XI","Senior","XII","Senior",0)</f>
        <v>0</v>
      </c>
      <c r="J829" s="126"/>
      <c r="K829" s="126"/>
      <c r="L829" s="38"/>
      <c r="M829" s="3"/>
      <c r="N829" s="4">
        <f t="shared" si="20"/>
        <v>0</v>
      </c>
    </row>
    <row r="830" spans="2:14" ht="18" customHeight="1" x14ac:dyDescent="0.3">
      <c r="B830" s="67"/>
      <c r="C830" s="68"/>
      <c r="D830" s="69"/>
      <c r="E830" s="3"/>
      <c r="F830" s="3"/>
      <c r="G830" s="3"/>
      <c r="H830" s="3"/>
      <c r="I830" s="39" cm="1">
        <f t="array" ref="I830">_xlfn.SWITCH(E830,"IV","Junior","V","Junior", "VI","Junior","VII","Pre-Senior","VIII","Pre-Senior","IX","Pre-Senior","X","Senior","XI","Senior","XII","Senior",0)</f>
        <v>0</v>
      </c>
      <c r="J830" s="126"/>
      <c r="K830" s="126"/>
      <c r="L830" s="38"/>
      <c r="M830" s="3"/>
      <c r="N830" s="4">
        <f t="shared" si="20"/>
        <v>0</v>
      </c>
    </row>
    <row r="831" spans="2:14" ht="18" customHeight="1" x14ac:dyDescent="0.3">
      <c r="B831" s="67"/>
      <c r="C831" s="68"/>
      <c r="D831" s="69"/>
      <c r="E831" s="3"/>
      <c r="F831" s="3"/>
      <c r="G831" s="3"/>
      <c r="H831" s="3"/>
      <c r="I831" s="39" cm="1">
        <f t="array" ref="I831">_xlfn.SWITCH(E831,"IV","Junior","V","Junior", "VI","Junior","VII","Pre-Senior","VIII","Pre-Senior","IX","Pre-Senior","X","Senior","XI","Senior","XII","Senior",0)</f>
        <v>0</v>
      </c>
      <c r="J831" s="126"/>
      <c r="K831" s="126"/>
      <c r="L831" s="38"/>
      <c r="M831" s="3"/>
      <c r="N831" s="4">
        <f t="shared" si="20"/>
        <v>0</v>
      </c>
    </row>
    <row r="832" spans="2:14" ht="18" customHeight="1" x14ac:dyDescent="0.3">
      <c r="B832" s="67"/>
      <c r="C832" s="68"/>
      <c r="D832" s="69"/>
      <c r="E832" s="3"/>
      <c r="F832" s="3"/>
      <c r="G832" s="3"/>
      <c r="H832" s="3"/>
      <c r="I832" s="39" cm="1">
        <f t="array" ref="I832">_xlfn.SWITCH(E832,"IV","Junior","V","Junior", "VI","Junior","VII","Pre-Senior","VIII","Pre-Senior","IX","Pre-Senior","X","Senior","XI","Senior","XII","Senior",0)</f>
        <v>0</v>
      </c>
      <c r="J832" s="126"/>
      <c r="K832" s="126"/>
      <c r="L832" s="38"/>
      <c r="M832" s="3"/>
      <c r="N832" s="4">
        <f t="shared" si="20"/>
        <v>0</v>
      </c>
    </row>
    <row r="833" spans="2:14" ht="18" customHeight="1" x14ac:dyDescent="0.3">
      <c r="B833" s="67"/>
      <c r="C833" s="68"/>
      <c r="D833" s="69"/>
      <c r="E833" s="3"/>
      <c r="F833" s="3"/>
      <c r="G833" s="3"/>
      <c r="H833" s="3"/>
      <c r="I833" s="39" cm="1">
        <f t="array" ref="I833">_xlfn.SWITCH(E833,"IV","Junior","V","Junior", "VI","Junior","VII","Pre-Senior","VIII","Pre-Senior","IX","Pre-Senior","X","Senior","XI","Senior","XII","Senior",0)</f>
        <v>0</v>
      </c>
      <c r="J833" s="126"/>
      <c r="K833" s="126"/>
      <c r="L833" s="38"/>
      <c r="M833" s="3"/>
      <c r="N833" s="4">
        <f t="shared" si="20"/>
        <v>0</v>
      </c>
    </row>
    <row r="834" spans="2:14" ht="18" customHeight="1" x14ac:dyDescent="0.3">
      <c r="B834" s="67"/>
      <c r="C834" s="68"/>
      <c r="D834" s="69"/>
      <c r="E834" s="3"/>
      <c r="F834" s="3"/>
      <c r="G834" s="3"/>
      <c r="H834" s="3"/>
      <c r="I834" s="39" cm="1">
        <f t="array" ref="I834">_xlfn.SWITCH(E834,"IV","Junior","V","Junior", "VI","Junior","VII","Pre-Senior","VIII","Pre-Senior","IX","Pre-Senior","X","Senior","XI","Senior","XII","Senior",0)</f>
        <v>0</v>
      </c>
      <c r="J834" s="126"/>
      <c r="K834" s="126"/>
      <c r="L834" s="38"/>
      <c r="M834" s="3"/>
      <c r="N834" s="4">
        <f t="shared" si="20"/>
        <v>0</v>
      </c>
    </row>
    <row r="835" spans="2:14" ht="18" customHeight="1" x14ac:dyDescent="0.3">
      <c r="B835" s="67"/>
      <c r="C835" s="68"/>
      <c r="D835" s="69"/>
      <c r="E835" s="3"/>
      <c r="F835" s="3"/>
      <c r="G835" s="3"/>
      <c r="H835" s="3"/>
      <c r="I835" s="39" cm="1">
        <f t="array" ref="I835">_xlfn.SWITCH(E835,"IV","Junior","V","Junior", "VI","Junior","VII","Pre-Senior","VIII","Pre-Senior","IX","Pre-Senior","X","Senior","XI","Senior","XII","Senior",0)</f>
        <v>0</v>
      </c>
      <c r="J835" s="126"/>
      <c r="K835" s="126"/>
      <c r="L835" s="38"/>
      <c r="M835" s="3"/>
      <c r="N835" s="4">
        <f t="shared" si="20"/>
        <v>0</v>
      </c>
    </row>
    <row r="836" spans="2:14" ht="18" customHeight="1" x14ac:dyDescent="0.3">
      <c r="B836" s="67"/>
      <c r="C836" s="68"/>
      <c r="D836" s="69"/>
      <c r="E836" s="3"/>
      <c r="F836" s="3"/>
      <c r="G836" s="3"/>
      <c r="H836" s="3"/>
      <c r="I836" s="39" cm="1">
        <f t="array" ref="I836">_xlfn.SWITCH(E836,"IV","Junior","V","Junior", "VI","Junior","VII","Pre-Senior","VIII","Pre-Senior","IX","Pre-Senior","X","Senior","XI","Senior","XII","Senior",0)</f>
        <v>0</v>
      </c>
      <c r="J836" s="126"/>
      <c r="K836" s="126"/>
      <c r="L836" s="38"/>
      <c r="M836" s="3"/>
      <c r="N836" s="4">
        <f t="shared" ref="N836:N899" si="21">IF(M836="Printed book",230,IF(M836="E-book",155,0))</f>
        <v>0</v>
      </c>
    </row>
    <row r="837" spans="2:14" ht="18" customHeight="1" x14ac:dyDescent="0.3">
      <c r="B837" s="67"/>
      <c r="C837" s="68"/>
      <c r="D837" s="69"/>
      <c r="E837" s="3"/>
      <c r="F837" s="3"/>
      <c r="G837" s="3"/>
      <c r="H837" s="3"/>
      <c r="I837" s="39" cm="1">
        <f t="array" ref="I837">_xlfn.SWITCH(E837,"IV","Junior","V","Junior", "VI","Junior","VII","Pre-Senior","VIII","Pre-Senior","IX","Pre-Senior","X","Senior","XI","Senior","XII","Senior",0)</f>
        <v>0</v>
      </c>
      <c r="J837" s="126"/>
      <c r="K837" s="126"/>
      <c r="L837" s="38"/>
      <c r="M837" s="3"/>
      <c r="N837" s="4">
        <f t="shared" si="21"/>
        <v>0</v>
      </c>
    </row>
    <row r="838" spans="2:14" ht="18" customHeight="1" x14ac:dyDescent="0.3">
      <c r="B838" s="67"/>
      <c r="C838" s="68"/>
      <c r="D838" s="69"/>
      <c r="E838" s="3"/>
      <c r="F838" s="3"/>
      <c r="G838" s="3"/>
      <c r="H838" s="3"/>
      <c r="I838" s="39" cm="1">
        <f t="array" ref="I838">_xlfn.SWITCH(E838,"IV","Junior","V","Junior", "VI","Junior","VII","Pre-Senior","VIII","Pre-Senior","IX","Pre-Senior","X","Senior","XI","Senior","XII","Senior",0)</f>
        <v>0</v>
      </c>
      <c r="J838" s="126"/>
      <c r="K838" s="126"/>
      <c r="L838" s="38"/>
      <c r="M838" s="3"/>
      <c r="N838" s="4">
        <f t="shared" si="21"/>
        <v>0</v>
      </c>
    </row>
    <row r="839" spans="2:14" ht="18" customHeight="1" x14ac:dyDescent="0.3">
      <c r="B839" s="67"/>
      <c r="C839" s="68"/>
      <c r="D839" s="69"/>
      <c r="E839" s="3"/>
      <c r="F839" s="3"/>
      <c r="G839" s="3"/>
      <c r="H839" s="3"/>
      <c r="I839" s="39" cm="1">
        <f t="array" ref="I839">_xlfn.SWITCH(E839,"IV","Junior","V","Junior", "VI","Junior","VII","Pre-Senior","VIII","Pre-Senior","IX","Pre-Senior","X","Senior","XI","Senior","XII","Senior",0)</f>
        <v>0</v>
      </c>
      <c r="J839" s="126"/>
      <c r="K839" s="126"/>
      <c r="L839" s="38"/>
      <c r="M839" s="3"/>
      <c r="N839" s="4">
        <f t="shared" si="21"/>
        <v>0</v>
      </c>
    </row>
    <row r="840" spans="2:14" ht="18" customHeight="1" x14ac:dyDescent="0.3">
      <c r="B840" s="67"/>
      <c r="C840" s="68"/>
      <c r="D840" s="69"/>
      <c r="E840" s="3"/>
      <c r="F840" s="3"/>
      <c r="G840" s="3"/>
      <c r="H840" s="3"/>
      <c r="I840" s="39" cm="1">
        <f t="array" ref="I840">_xlfn.SWITCH(E840,"IV","Junior","V","Junior", "VI","Junior","VII","Pre-Senior","VIII","Pre-Senior","IX","Pre-Senior","X","Senior","XI","Senior","XII","Senior",0)</f>
        <v>0</v>
      </c>
      <c r="J840" s="126"/>
      <c r="K840" s="126"/>
      <c r="L840" s="38"/>
      <c r="M840" s="3"/>
      <c r="N840" s="4">
        <f t="shared" si="21"/>
        <v>0</v>
      </c>
    </row>
    <row r="841" spans="2:14" ht="18" customHeight="1" x14ac:dyDescent="0.3">
      <c r="B841" s="67"/>
      <c r="C841" s="68"/>
      <c r="D841" s="69"/>
      <c r="E841" s="3"/>
      <c r="F841" s="3"/>
      <c r="G841" s="3"/>
      <c r="H841" s="3"/>
      <c r="I841" s="39" cm="1">
        <f t="array" ref="I841">_xlfn.SWITCH(E841,"IV","Junior","V","Junior", "VI","Junior","VII","Pre-Senior","VIII","Pre-Senior","IX","Pre-Senior","X","Senior","XI","Senior","XII","Senior",0)</f>
        <v>0</v>
      </c>
      <c r="J841" s="126"/>
      <c r="K841" s="126"/>
      <c r="L841" s="38"/>
      <c r="M841" s="3"/>
      <c r="N841" s="4">
        <f t="shared" si="21"/>
        <v>0</v>
      </c>
    </row>
    <row r="842" spans="2:14" ht="18" customHeight="1" x14ac:dyDescent="0.3">
      <c r="B842" s="67"/>
      <c r="C842" s="68"/>
      <c r="D842" s="69"/>
      <c r="E842" s="3"/>
      <c r="F842" s="3"/>
      <c r="G842" s="3"/>
      <c r="H842" s="3"/>
      <c r="I842" s="39" cm="1">
        <f t="array" ref="I842">_xlfn.SWITCH(E842,"IV","Junior","V","Junior", "VI","Junior","VII","Pre-Senior","VIII","Pre-Senior","IX","Pre-Senior","X","Senior","XI","Senior","XII","Senior",0)</f>
        <v>0</v>
      </c>
      <c r="J842" s="126"/>
      <c r="K842" s="126"/>
      <c r="L842" s="38"/>
      <c r="M842" s="3"/>
      <c r="N842" s="4">
        <f t="shared" si="21"/>
        <v>0</v>
      </c>
    </row>
    <row r="843" spans="2:14" ht="18" customHeight="1" x14ac:dyDescent="0.3">
      <c r="B843" s="67"/>
      <c r="C843" s="68"/>
      <c r="D843" s="69"/>
      <c r="E843" s="3"/>
      <c r="F843" s="3"/>
      <c r="G843" s="3"/>
      <c r="H843" s="3"/>
      <c r="I843" s="39" cm="1">
        <f t="array" ref="I843">_xlfn.SWITCH(E843,"IV","Junior","V","Junior", "VI","Junior","VII","Pre-Senior","VIII","Pre-Senior","IX","Pre-Senior","X","Senior","XI","Senior","XII","Senior",0)</f>
        <v>0</v>
      </c>
      <c r="J843" s="126"/>
      <c r="K843" s="126"/>
      <c r="L843" s="38"/>
      <c r="M843" s="3"/>
      <c r="N843" s="4">
        <f t="shared" si="21"/>
        <v>0</v>
      </c>
    </row>
    <row r="844" spans="2:14" ht="18" customHeight="1" x14ac:dyDescent="0.3">
      <c r="B844" s="67"/>
      <c r="C844" s="68"/>
      <c r="D844" s="69"/>
      <c r="E844" s="3"/>
      <c r="F844" s="3"/>
      <c r="G844" s="3"/>
      <c r="H844" s="3"/>
      <c r="I844" s="39" cm="1">
        <f t="array" ref="I844">_xlfn.SWITCH(E844,"IV","Junior","V","Junior", "VI","Junior","VII","Pre-Senior","VIII","Pre-Senior","IX","Pre-Senior","X","Senior","XI","Senior","XII","Senior",0)</f>
        <v>0</v>
      </c>
      <c r="J844" s="126"/>
      <c r="K844" s="126"/>
      <c r="L844" s="38"/>
      <c r="M844" s="3"/>
      <c r="N844" s="4">
        <f t="shared" si="21"/>
        <v>0</v>
      </c>
    </row>
    <row r="845" spans="2:14" ht="18" customHeight="1" x14ac:dyDescent="0.3">
      <c r="B845" s="67"/>
      <c r="C845" s="68"/>
      <c r="D845" s="69"/>
      <c r="E845" s="3"/>
      <c r="F845" s="3"/>
      <c r="G845" s="3"/>
      <c r="H845" s="3"/>
      <c r="I845" s="39" cm="1">
        <f t="array" ref="I845">_xlfn.SWITCH(E845,"IV","Junior","V","Junior", "VI","Junior","VII","Pre-Senior","VIII","Pre-Senior","IX","Pre-Senior","X","Senior","XI","Senior","XII","Senior",0)</f>
        <v>0</v>
      </c>
      <c r="J845" s="126"/>
      <c r="K845" s="126"/>
      <c r="L845" s="38"/>
      <c r="M845" s="3"/>
      <c r="N845" s="4">
        <f t="shared" si="21"/>
        <v>0</v>
      </c>
    </row>
    <row r="846" spans="2:14" ht="18" customHeight="1" x14ac:dyDescent="0.3">
      <c r="B846" s="67"/>
      <c r="C846" s="68"/>
      <c r="D846" s="69"/>
      <c r="E846" s="3"/>
      <c r="F846" s="3"/>
      <c r="G846" s="3"/>
      <c r="H846" s="3"/>
      <c r="I846" s="39" cm="1">
        <f t="array" ref="I846">_xlfn.SWITCH(E846,"IV","Junior","V","Junior", "VI","Junior","VII","Pre-Senior","VIII","Pre-Senior","IX","Pre-Senior","X","Senior","XI","Senior","XII","Senior",0)</f>
        <v>0</v>
      </c>
      <c r="J846" s="126"/>
      <c r="K846" s="126"/>
      <c r="L846" s="38"/>
      <c r="M846" s="3"/>
      <c r="N846" s="4">
        <f t="shared" si="21"/>
        <v>0</v>
      </c>
    </row>
    <row r="847" spans="2:14" ht="18" customHeight="1" x14ac:dyDescent="0.3">
      <c r="B847" s="67"/>
      <c r="C847" s="68"/>
      <c r="D847" s="69"/>
      <c r="E847" s="3"/>
      <c r="F847" s="3"/>
      <c r="G847" s="3"/>
      <c r="H847" s="3"/>
      <c r="I847" s="39" cm="1">
        <f t="array" ref="I847">_xlfn.SWITCH(E847,"IV","Junior","V","Junior", "VI","Junior","VII","Pre-Senior","VIII","Pre-Senior","IX","Pre-Senior","X","Senior","XI","Senior","XII","Senior",0)</f>
        <v>0</v>
      </c>
      <c r="J847" s="126"/>
      <c r="K847" s="126"/>
      <c r="L847" s="38"/>
      <c r="M847" s="3"/>
      <c r="N847" s="4">
        <f t="shared" si="21"/>
        <v>0</v>
      </c>
    </row>
    <row r="848" spans="2:14" ht="18" customHeight="1" x14ac:dyDescent="0.3">
      <c r="B848" s="67"/>
      <c r="C848" s="68"/>
      <c r="D848" s="69"/>
      <c r="E848" s="3"/>
      <c r="F848" s="3"/>
      <c r="G848" s="3"/>
      <c r="H848" s="3"/>
      <c r="I848" s="39" cm="1">
        <f t="array" ref="I848">_xlfn.SWITCH(E848,"IV","Junior","V","Junior", "VI","Junior","VII","Pre-Senior","VIII","Pre-Senior","IX","Pre-Senior","X","Senior","XI","Senior","XII","Senior",0)</f>
        <v>0</v>
      </c>
      <c r="J848" s="126"/>
      <c r="K848" s="126"/>
      <c r="L848" s="38"/>
      <c r="M848" s="3"/>
      <c r="N848" s="4">
        <f t="shared" si="21"/>
        <v>0</v>
      </c>
    </row>
    <row r="849" spans="2:14" ht="18" customHeight="1" x14ac:dyDescent="0.3">
      <c r="B849" s="67"/>
      <c r="C849" s="68"/>
      <c r="D849" s="69"/>
      <c r="E849" s="3"/>
      <c r="F849" s="3"/>
      <c r="G849" s="3"/>
      <c r="H849" s="3"/>
      <c r="I849" s="39" cm="1">
        <f t="array" ref="I849">_xlfn.SWITCH(E849,"IV","Junior","V","Junior", "VI","Junior","VII","Pre-Senior","VIII","Pre-Senior","IX","Pre-Senior","X","Senior","XI","Senior","XII","Senior",0)</f>
        <v>0</v>
      </c>
      <c r="J849" s="126"/>
      <c r="K849" s="126"/>
      <c r="L849" s="38"/>
      <c r="M849" s="3"/>
      <c r="N849" s="4">
        <f t="shared" si="21"/>
        <v>0</v>
      </c>
    </row>
    <row r="850" spans="2:14" ht="18" customHeight="1" x14ac:dyDescent="0.3">
      <c r="B850" s="67"/>
      <c r="C850" s="68"/>
      <c r="D850" s="69"/>
      <c r="E850" s="3"/>
      <c r="F850" s="3"/>
      <c r="G850" s="3"/>
      <c r="H850" s="3"/>
      <c r="I850" s="39" cm="1">
        <f t="array" ref="I850">_xlfn.SWITCH(E850,"IV","Junior","V","Junior", "VI","Junior","VII","Pre-Senior","VIII","Pre-Senior","IX","Pre-Senior","X","Senior","XI","Senior","XII","Senior",0)</f>
        <v>0</v>
      </c>
      <c r="J850" s="126"/>
      <c r="K850" s="126"/>
      <c r="L850" s="38"/>
      <c r="M850" s="3"/>
      <c r="N850" s="4">
        <f t="shared" si="21"/>
        <v>0</v>
      </c>
    </row>
    <row r="851" spans="2:14" ht="18" customHeight="1" x14ac:dyDescent="0.3">
      <c r="B851" s="67"/>
      <c r="C851" s="68"/>
      <c r="D851" s="69"/>
      <c r="E851" s="3"/>
      <c r="F851" s="3"/>
      <c r="G851" s="3"/>
      <c r="H851" s="3"/>
      <c r="I851" s="39" cm="1">
        <f t="array" ref="I851">_xlfn.SWITCH(E851,"IV","Junior","V","Junior", "VI","Junior","VII","Pre-Senior","VIII","Pre-Senior","IX","Pre-Senior","X","Senior","XI","Senior","XII","Senior",0)</f>
        <v>0</v>
      </c>
      <c r="J851" s="126"/>
      <c r="K851" s="126"/>
      <c r="L851" s="38"/>
      <c r="M851" s="3"/>
      <c r="N851" s="4">
        <f t="shared" si="21"/>
        <v>0</v>
      </c>
    </row>
    <row r="852" spans="2:14" ht="18" customHeight="1" x14ac:dyDescent="0.3">
      <c r="B852" s="67"/>
      <c r="C852" s="68"/>
      <c r="D852" s="69"/>
      <c r="E852" s="3"/>
      <c r="F852" s="3"/>
      <c r="G852" s="3"/>
      <c r="H852" s="3"/>
      <c r="I852" s="39" cm="1">
        <f t="array" ref="I852">_xlfn.SWITCH(E852,"IV","Junior","V","Junior", "VI","Junior","VII","Pre-Senior","VIII","Pre-Senior","IX","Pre-Senior","X","Senior","XI","Senior","XII","Senior",0)</f>
        <v>0</v>
      </c>
      <c r="J852" s="126"/>
      <c r="K852" s="126"/>
      <c r="L852" s="38"/>
      <c r="M852" s="3"/>
      <c r="N852" s="4">
        <f t="shared" si="21"/>
        <v>0</v>
      </c>
    </row>
    <row r="853" spans="2:14" ht="18" customHeight="1" x14ac:dyDescent="0.3">
      <c r="B853" s="67"/>
      <c r="C853" s="68"/>
      <c r="D853" s="69"/>
      <c r="E853" s="3"/>
      <c r="F853" s="3"/>
      <c r="G853" s="3"/>
      <c r="H853" s="3"/>
      <c r="I853" s="39" cm="1">
        <f t="array" ref="I853">_xlfn.SWITCH(E853,"IV","Junior","V","Junior", "VI","Junior","VII","Pre-Senior","VIII","Pre-Senior","IX","Pre-Senior","X","Senior","XI","Senior","XII","Senior",0)</f>
        <v>0</v>
      </c>
      <c r="J853" s="126"/>
      <c r="K853" s="126"/>
      <c r="L853" s="38"/>
      <c r="M853" s="3"/>
      <c r="N853" s="4">
        <f t="shared" si="21"/>
        <v>0</v>
      </c>
    </row>
    <row r="854" spans="2:14" ht="18" customHeight="1" x14ac:dyDescent="0.3">
      <c r="B854" s="67"/>
      <c r="C854" s="68"/>
      <c r="D854" s="69"/>
      <c r="E854" s="3"/>
      <c r="F854" s="3"/>
      <c r="G854" s="3"/>
      <c r="H854" s="3"/>
      <c r="I854" s="39" cm="1">
        <f t="array" ref="I854">_xlfn.SWITCH(E854,"IV","Junior","V","Junior", "VI","Junior","VII","Pre-Senior","VIII","Pre-Senior","IX","Pre-Senior","X","Senior","XI","Senior","XII","Senior",0)</f>
        <v>0</v>
      </c>
      <c r="J854" s="126"/>
      <c r="K854" s="126"/>
      <c r="L854" s="38"/>
      <c r="M854" s="3"/>
      <c r="N854" s="4">
        <f t="shared" si="21"/>
        <v>0</v>
      </c>
    </row>
    <row r="855" spans="2:14" ht="18" customHeight="1" x14ac:dyDescent="0.3">
      <c r="B855" s="67"/>
      <c r="C855" s="68"/>
      <c r="D855" s="69"/>
      <c r="E855" s="3"/>
      <c r="F855" s="3"/>
      <c r="G855" s="3"/>
      <c r="H855" s="3"/>
      <c r="I855" s="39" cm="1">
        <f t="array" ref="I855">_xlfn.SWITCH(E855,"IV","Junior","V","Junior", "VI","Junior","VII","Pre-Senior","VIII","Pre-Senior","IX","Pre-Senior","X","Senior","XI","Senior","XII","Senior",0)</f>
        <v>0</v>
      </c>
      <c r="J855" s="126"/>
      <c r="K855" s="126"/>
      <c r="L855" s="38"/>
      <c r="M855" s="3"/>
      <c r="N855" s="4">
        <f t="shared" si="21"/>
        <v>0</v>
      </c>
    </row>
    <row r="856" spans="2:14" ht="18" customHeight="1" x14ac:dyDescent="0.3">
      <c r="B856" s="67"/>
      <c r="C856" s="68"/>
      <c r="D856" s="69"/>
      <c r="E856" s="3"/>
      <c r="F856" s="3"/>
      <c r="G856" s="3"/>
      <c r="H856" s="3"/>
      <c r="I856" s="39" cm="1">
        <f t="array" ref="I856">_xlfn.SWITCH(E856,"IV","Junior","V","Junior", "VI","Junior","VII","Pre-Senior","VIII","Pre-Senior","IX","Pre-Senior","X","Senior","XI","Senior","XII","Senior",0)</f>
        <v>0</v>
      </c>
      <c r="J856" s="126"/>
      <c r="K856" s="126"/>
      <c r="L856" s="38"/>
      <c r="M856" s="3"/>
      <c r="N856" s="4">
        <f t="shared" si="21"/>
        <v>0</v>
      </c>
    </row>
    <row r="857" spans="2:14" ht="18" customHeight="1" x14ac:dyDescent="0.3">
      <c r="B857" s="67"/>
      <c r="C857" s="68"/>
      <c r="D857" s="69"/>
      <c r="E857" s="3"/>
      <c r="F857" s="3"/>
      <c r="G857" s="3"/>
      <c r="H857" s="3"/>
      <c r="I857" s="39" cm="1">
        <f t="array" ref="I857">_xlfn.SWITCH(E857,"IV","Junior","V","Junior", "VI","Junior","VII","Pre-Senior","VIII","Pre-Senior","IX","Pre-Senior","X","Senior","XI","Senior","XII","Senior",0)</f>
        <v>0</v>
      </c>
      <c r="J857" s="126"/>
      <c r="K857" s="126"/>
      <c r="L857" s="38"/>
      <c r="M857" s="3"/>
      <c r="N857" s="4">
        <f t="shared" si="21"/>
        <v>0</v>
      </c>
    </row>
    <row r="858" spans="2:14" ht="18" customHeight="1" x14ac:dyDescent="0.3">
      <c r="B858" s="67"/>
      <c r="C858" s="68"/>
      <c r="D858" s="69"/>
      <c r="E858" s="3"/>
      <c r="F858" s="3"/>
      <c r="G858" s="3"/>
      <c r="H858" s="3"/>
      <c r="I858" s="39" cm="1">
        <f t="array" ref="I858">_xlfn.SWITCH(E858,"IV","Junior","V","Junior", "VI","Junior","VII","Pre-Senior","VIII","Pre-Senior","IX","Pre-Senior","X","Senior","XI","Senior","XII","Senior",0)</f>
        <v>0</v>
      </c>
      <c r="J858" s="126"/>
      <c r="K858" s="126"/>
      <c r="L858" s="38"/>
      <c r="M858" s="3"/>
      <c r="N858" s="4">
        <f t="shared" si="21"/>
        <v>0</v>
      </c>
    </row>
    <row r="859" spans="2:14" ht="18" customHeight="1" x14ac:dyDescent="0.3">
      <c r="B859" s="67"/>
      <c r="C859" s="68"/>
      <c r="D859" s="69"/>
      <c r="E859" s="3"/>
      <c r="F859" s="3"/>
      <c r="G859" s="3"/>
      <c r="H859" s="3"/>
      <c r="I859" s="39" cm="1">
        <f t="array" ref="I859">_xlfn.SWITCH(E859,"IV","Junior","V","Junior", "VI","Junior","VII","Pre-Senior","VIII","Pre-Senior","IX","Pre-Senior","X","Senior","XI","Senior","XII","Senior",0)</f>
        <v>0</v>
      </c>
      <c r="J859" s="126"/>
      <c r="K859" s="126"/>
      <c r="L859" s="38"/>
      <c r="M859" s="3"/>
      <c r="N859" s="4">
        <f t="shared" si="21"/>
        <v>0</v>
      </c>
    </row>
    <row r="860" spans="2:14" ht="18" customHeight="1" x14ac:dyDescent="0.3">
      <c r="B860" s="67"/>
      <c r="C860" s="68"/>
      <c r="D860" s="69"/>
      <c r="E860" s="3"/>
      <c r="F860" s="3"/>
      <c r="G860" s="3"/>
      <c r="H860" s="3"/>
      <c r="I860" s="39" cm="1">
        <f t="array" ref="I860">_xlfn.SWITCH(E860,"IV","Junior","V","Junior", "VI","Junior","VII","Pre-Senior","VIII","Pre-Senior","IX","Pre-Senior","X","Senior","XI","Senior","XII","Senior",0)</f>
        <v>0</v>
      </c>
      <c r="J860" s="126"/>
      <c r="K860" s="126"/>
      <c r="L860" s="38"/>
      <c r="M860" s="3"/>
      <c r="N860" s="4">
        <f t="shared" si="21"/>
        <v>0</v>
      </c>
    </row>
    <row r="861" spans="2:14" ht="18" customHeight="1" x14ac:dyDescent="0.3">
      <c r="B861" s="67"/>
      <c r="C861" s="68"/>
      <c r="D861" s="69"/>
      <c r="E861" s="3"/>
      <c r="F861" s="3"/>
      <c r="G861" s="3"/>
      <c r="H861" s="3"/>
      <c r="I861" s="39" cm="1">
        <f t="array" ref="I861">_xlfn.SWITCH(E861,"IV","Junior","V","Junior", "VI","Junior","VII","Pre-Senior","VIII","Pre-Senior","IX","Pre-Senior","X","Senior","XI","Senior","XII","Senior",0)</f>
        <v>0</v>
      </c>
      <c r="J861" s="126"/>
      <c r="K861" s="126"/>
      <c r="L861" s="38"/>
      <c r="M861" s="3"/>
      <c r="N861" s="4">
        <f t="shared" si="21"/>
        <v>0</v>
      </c>
    </row>
    <row r="862" spans="2:14" ht="18" customHeight="1" x14ac:dyDescent="0.3">
      <c r="B862" s="67"/>
      <c r="C862" s="68"/>
      <c r="D862" s="69"/>
      <c r="E862" s="3"/>
      <c r="F862" s="3"/>
      <c r="G862" s="3"/>
      <c r="H862" s="3"/>
      <c r="I862" s="39" cm="1">
        <f t="array" ref="I862">_xlfn.SWITCH(E862,"IV","Junior","V","Junior", "VI","Junior","VII","Pre-Senior","VIII","Pre-Senior","IX","Pre-Senior","X","Senior","XI","Senior","XII","Senior",0)</f>
        <v>0</v>
      </c>
      <c r="J862" s="126"/>
      <c r="K862" s="126"/>
      <c r="L862" s="38"/>
      <c r="M862" s="3"/>
      <c r="N862" s="4">
        <f t="shared" si="21"/>
        <v>0</v>
      </c>
    </row>
    <row r="863" spans="2:14" ht="18" customHeight="1" x14ac:dyDescent="0.3">
      <c r="B863" s="67"/>
      <c r="C863" s="68"/>
      <c r="D863" s="69"/>
      <c r="E863" s="3"/>
      <c r="F863" s="3"/>
      <c r="G863" s="3"/>
      <c r="H863" s="3"/>
      <c r="I863" s="39" cm="1">
        <f t="array" ref="I863">_xlfn.SWITCH(E863,"IV","Junior","V","Junior", "VI","Junior","VII","Pre-Senior","VIII","Pre-Senior","IX","Pre-Senior","X","Senior","XI","Senior","XII","Senior",0)</f>
        <v>0</v>
      </c>
      <c r="J863" s="126"/>
      <c r="K863" s="126"/>
      <c r="L863" s="38"/>
      <c r="M863" s="3"/>
      <c r="N863" s="4">
        <f t="shared" si="21"/>
        <v>0</v>
      </c>
    </row>
    <row r="864" spans="2:14" ht="18" customHeight="1" x14ac:dyDescent="0.3">
      <c r="B864" s="67"/>
      <c r="C864" s="68"/>
      <c r="D864" s="69"/>
      <c r="E864" s="3"/>
      <c r="F864" s="3"/>
      <c r="G864" s="3"/>
      <c r="H864" s="3"/>
      <c r="I864" s="39" cm="1">
        <f t="array" ref="I864">_xlfn.SWITCH(E864,"IV","Junior","V","Junior", "VI","Junior","VII","Pre-Senior","VIII","Pre-Senior","IX","Pre-Senior","X","Senior","XI","Senior","XII","Senior",0)</f>
        <v>0</v>
      </c>
      <c r="J864" s="126"/>
      <c r="K864" s="126"/>
      <c r="L864" s="38"/>
      <c r="M864" s="3"/>
      <c r="N864" s="4">
        <f t="shared" si="21"/>
        <v>0</v>
      </c>
    </row>
    <row r="865" spans="2:14" ht="18" customHeight="1" x14ac:dyDescent="0.3">
      <c r="B865" s="67"/>
      <c r="C865" s="68"/>
      <c r="D865" s="69"/>
      <c r="E865" s="3"/>
      <c r="F865" s="3"/>
      <c r="G865" s="3"/>
      <c r="H865" s="3"/>
      <c r="I865" s="39" cm="1">
        <f t="array" ref="I865">_xlfn.SWITCH(E865,"IV","Junior","V","Junior", "VI","Junior","VII","Pre-Senior","VIII","Pre-Senior","IX","Pre-Senior","X","Senior","XI","Senior","XII","Senior",0)</f>
        <v>0</v>
      </c>
      <c r="J865" s="126"/>
      <c r="K865" s="126"/>
      <c r="L865" s="38"/>
      <c r="M865" s="3"/>
      <c r="N865" s="4">
        <f t="shared" si="21"/>
        <v>0</v>
      </c>
    </row>
    <row r="866" spans="2:14" ht="18" customHeight="1" x14ac:dyDescent="0.3">
      <c r="B866" s="67"/>
      <c r="C866" s="68"/>
      <c r="D866" s="69"/>
      <c r="E866" s="3"/>
      <c r="F866" s="3"/>
      <c r="G866" s="3"/>
      <c r="H866" s="3"/>
      <c r="I866" s="39" cm="1">
        <f t="array" ref="I866">_xlfn.SWITCH(E866,"IV","Junior","V","Junior", "VI","Junior","VII","Pre-Senior","VIII","Pre-Senior","IX","Pre-Senior","X","Senior","XI","Senior","XII","Senior",0)</f>
        <v>0</v>
      </c>
      <c r="J866" s="126"/>
      <c r="K866" s="126"/>
      <c r="L866" s="38"/>
      <c r="M866" s="3"/>
      <c r="N866" s="4">
        <f t="shared" si="21"/>
        <v>0</v>
      </c>
    </row>
    <row r="867" spans="2:14" ht="18" customHeight="1" x14ac:dyDescent="0.3">
      <c r="B867" s="67"/>
      <c r="C867" s="68"/>
      <c r="D867" s="69"/>
      <c r="E867" s="3"/>
      <c r="F867" s="3"/>
      <c r="G867" s="3"/>
      <c r="H867" s="3"/>
      <c r="I867" s="39" cm="1">
        <f t="array" ref="I867">_xlfn.SWITCH(E867,"IV","Junior","V","Junior", "VI","Junior","VII","Pre-Senior","VIII","Pre-Senior","IX","Pre-Senior","X","Senior","XI","Senior","XII","Senior",0)</f>
        <v>0</v>
      </c>
      <c r="J867" s="126"/>
      <c r="K867" s="126"/>
      <c r="L867" s="38"/>
      <c r="M867" s="3"/>
      <c r="N867" s="4">
        <f t="shared" si="21"/>
        <v>0</v>
      </c>
    </row>
    <row r="868" spans="2:14" ht="18" customHeight="1" x14ac:dyDescent="0.3">
      <c r="B868" s="67"/>
      <c r="C868" s="68"/>
      <c r="D868" s="69"/>
      <c r="E868" s="3"/>
      <c r="F868" s="3"/>
      <c r="G868" s="3"/>
      <c r="H868" s="3"/>
      <c r="I868" s="39" cm="1">
        <f t="array" ref="I868">_xlfn.SWITCH(E868,"IV","Junior","V","Junior", "VI","Junior","VII","Pre-Senior","VIII","Pre-Senior","IX","Pre-Senior","X","Senior","XI","Senior","XII","Senior",0)</f>
        <v>0</v>
      </c>
      <c r="J868" s="126"/>
      <c r="K868" s="126"/>
      <c r="L868" s="38"/>
      <c r="M868" s="3"/>
      <c r="N868" s="4">
        <f t="shared" si="21"/>
        <v>0</v>
      </c>
    </row>
    <row r="869" spans="2:14" ht="18" customHeight="1" x14ac:dyDescent="0.3">
      <c r="B869" s="67"/>
      <c r="C869" s="68"/>
      <c r="D869" s="69"/>
      <c r="E869" s="3"/>
      <c r="F869" s="3"/>
      <c r="G869" s="3"/>
      <c r="H869" s="3"/>
      <c r="I869" s="39" cm="1">
        <f t="array" ref="I869">_xlfn.SWITCH(E869,"IV","Junior","V","Junior", "VI","Junior","VII","Pre-Senior","VIII","Pre-Senior","IX","Pre-Senior","X","Senior","XI","Senior","XII","Senior",0)</f>
        <v>0</v>
      </c>
      <c r="J869" s="126"/>
      <c r="K869" s="126"/>
      <c r="L869" s="38"/>
      <c r="M869" s="3"/>
      <c r="N869" s="4">
        <f t="shared" si="21"/>
        <v>0</v>
      </c>
    </row>
    <row r="870" spans="2:14" ht="18" customHeight="1" x14ac:dyDescent="0.3">
      <c r="B870" s="67"/>
      <c r="C870" s="68"/>
      <c r="D870" s="69"/>
      <c r="E870" s="3"/>
      <c r="F870" s="3"/>
      <c r="G870" s="3"/>
      <c r="H870" s="3"/>
      <c r="I870" s="39" cm="1">
        <f t="array" ref="I870">_xlfn.SWITCH(E870,"IV","Junior","V","Junior", "VI","Junior","VII","Pre-Senior","VIII","Pre-Senior","IX","Pre-Senior","X","Senior","XI","Senior","XII","Senior",0)</f>
        <v>0</v>
      </c>
      <c r="J870" s="126"/>
      <c r="K870" s="126"/>
      <c r="L870" s="38"/>
      <c r="M870" s="3"/>
      <c r="N870" s="4">
        <f t="shared" si="21"/>
        <v>0</v>
      </c>
    </row>
    <row r="871" spans="2:14" ht="18" customHeight="1" x14ac:dyDescent="0.3">
      <c r="B871" s="67"/>
      <c r="C871" s="68"/>
      <c r="D871" s="69"/>
      <c r="E871" s="3"/>
      <c r="F871" s="3"/>
      <c r="G871" s="3"/>
      <c r="H871" s="3"/>
      <c r="I871" s="39" cm="1">
        <f t="array" ref="I871">_xlfn.SWITCH(E871,"IV","Junior","V","Junior", "VI","Junior","VII","Pre-Senior","VIII","Pre-Senior","IX","Pre-Senior","X","Senior","XI","Senior","XII","Senior",0)</f>
        <v>0</v>
      </c>
      <c r="J871" s="126"/>
      <c r="K871" s="126"/>
      <c r="L871" s="38"/>
      <c r="M871" s="3"/>
      <c r="N871" s="4">
        <f t="shared" si="21"/>
        <v>0</v>
      </c>
    </row>
    <row r="872" spans="2:14" ht="18" customHeight="1" x14ac:dyDescent="0.3">
      <c r="B872" s="67"/>
      <c r="C872" s="68"/>
      <c r="D872" s="69"/>
      <c r="E872" s="3"/>
      <c r="F872" s="3"/>
      <c r="G872" s="3"/>
      <c r="H872" s="3"/>
      <c r="I872" s="39" cm="1">
        <f t="array" ref="I872">_xlfn.SWITCH(E872,"IV","Junior","V","Junior", "VI","Junior","VII","Pre-Senior","VIII","Pre-Senior","IX","Pre-Senior","X","Senior","XI","Senior","XII","Senior",0)</f>
        <v>0</v>
      </c>
      <c r="J872" s="126"/>
      <c r="K872" s="126"/>
      <c r="L872" s="38"/>
      <c r="M872" s="3"/>
      <c r="N872" s="4">
        <f t="shared" si="21"/>
        <v>0</v>
      </c>
    </row>
    <row r="873" spans="2:14" ht="18" customHeight="1" x14ac:dyDescent="0.3">
      <c r="B873" s="67"/>
      <c r="C873" s="68"/>
      <c r="D873" s="69"/>
      <c r="E873" s="3"/>
      <c r="F873" s="3"/>
      <c r="G873" s="3"/>
      <c r="H873" s="3"/>
      <c r="I873" s="39" cm="1">
        <f t="array" ref="I873">_xlfn.SWITCH(E873,"IV","Junior","V","Junior", "VI","Junior","VII","Pre-Senior","VIII","Pre-Senior","IX","Pre-Senior","X","Senior","XI","Senior","XII","Senior",0)</f>
        <v>0</v>
      </c>
      <c r="J873" s="126"/>
      <c r="K873" s="126"/>
      <c r="L873" s="38"/>
      <c r="M873" s="3"/>
      <c r="N873" s="4">
        <f t="shared" si="21"/>
        <v>0</v>
      </c>
    </row>
    <row r="874" spans="2:14" ht="18" customHeight="1" x14ac:dyDescent="0.3">
      <c r="B874" s="67"/>
      <c r="C874" s="68"/>
      <c r="D874" s="69"/>
      <c r="E874" s="3"/>
      <c r="F874" s="3"/>
      <c r="G874" s="3"/>
      <c r="H874" s="3"/>
      <c r="I874" s="39" cm="1">
        <f t="array" ref="I874">_xlfn.SWITCH(E874,"IV","Junior","V","Junior", "VI","Junior","VII","Pre-Senior","VIII","Pre-Senior","IX","Pre-Senior","X","Senior","XI","Senior","XII","Senior",0)</f>
        <v>0</v>
      </c>
      <c r="J874" s="126"/>
      <c r="K874" s="126"/>
      <c r="L874" s="38"/>
      <c r="M874" s="3"/>
      <c r="N874" s="4">
        <f t="shared" si="21"/>
        <v>0</v>
      </c>
    </row>
    <row r="875" spans="2:14" ht="18" customHeight="1" x14ac:dyDescent="0.3">
      <c r="B875" s="67"/>
      <c r="C875" s="68"/>
      <c r="D875" s="69"/>
      <c r="E875" s="3"/>
      <c r="F875" s="3"/>
      <c r="G875" s="3"/>
      <c r="H875" s="3"/>
      <c r="I875" s="39" cm="1">
        <f t="array" ref="I875">_xlfn.SWITCH(E875,"IV","Junior","V","Junior", "VI","Junior","VII","Pre-Senior","VIII","Pre-Senior","IX","Pre-Senior","X","Senior","XI","Senior","XII","Senior",0)</f>
        <v>0</v>
      </c>
      <c r="J875" s="126"/>
      <c r="K875" s="126"/>
      <c r="L875" s="38"/>
      <c r="M875" s="3"/>
      <c r="N875" s="4">
        <f t="shared" si="21"/>
        <v>0</v>
      </c>
    </row>
    <row r="876" spans="2:14" ht="18" customHeight="1" x14ac:dyDescent="0.3">
      <c r="B876" s="67"/>
      <c r="C876" s="68"/>
      <c r="D876" s="69"/>
      <c r="E876" s="3"/>
      <c r="F876" s="3"/>
      <c r="G876" s="3"/>
      <c r="H876" s="3"/>
      <c r="I876" s="39" cm="1">
        <f t="array" ref="I876">_xlfn.SWITCH(E876,"IV","Junior","V","Junior", "VI","Junior","VII","Pre-Senior","VIII","Pre-Senior","IX","Pre-Senior","X","Senior","XI","Senior","XII","Senior",0)</f>
        <v>0</v>
      </c>
      <c r="J876" s="126"/>
      <c r="K876" s="126"/>
      <c r="L876" s="38"/>
      <c r="M876" s="3"/>
      <c r="N876" s="4">
        <f t="shared" si="21"/>
        <v>0</v>
      </c>
    </row>
    <row r="877" spans="2:14" ht="18" customHeight="1" x14ac:dyDescent="0.3">
      <c r="B877" s="67"/>
      <c r="C877" s="68"/>
      <c r="D877" s="69"/>
      <c r="E877" s="3"/>
      <c r="F877" s="3"/>
      <c r="G877" s="3"/>
      <c r="H877" s="3"/>
      <c r="I877" s="39" cm="1">
        <f t="array" ref="I877">_xlfn.SWITCH(E877,"IV","Junior","V","Junior", "VI","Junior","VII","Pre-Senior","VIII","Pre-Senior","IX","Pre-Senior","X","Senior","XI","Senior","XII","Senior",0)</f>
        <v>0</v>
      </c>
      <c r="J877" s="126"/>
      <c r="K877" s="126"/>
      <c r="L877" s="38"/>
      <c r="M877" s="3"/>
      <c r="N877" s="4">
        <f t="shared" si="21"/>
        <v>0</v>
      </c>
    </row>
    <row r="878" spans="2:14" ht="18" customHeight="1" x14ac:dyDescent="0.3">
      <c r="B878" s="67"/>
      <c r="C878" s="68"/>
      <c r="D878" s="69"/>
      <c r="E878" s="3"/>
      <c r="F878" s="3"/>
      <c r="G878" s="3"/>
      <c r="H878" s="3"/>
      <c r="I878" s="39" cm="1">
        <f t="array" ref="I878">_xlfn.SWITCH(E878,"IV","Junior","V","Junior", "VI","Junior","VII","Pre-Senior","VIII","Pre-Senior","IX","Pre-Senior","X","Senior","XI","Senior","XII","Senior",0)</f>
        <v>0</v>
      </c>
      <c r="J878" s="126"/>
      <c r="K878" s="126"/>
      <c r="L878" s="38"/>
      <c r="M878" s="3"/>
      <c r="N878" s="4">
        <f t="shared" si="21"/>
        <v>0</v>
      </c>
    </row>
    <row r="879" spans="2:14" ht="18" customHeight="1" x14ac:dyDescent="0.3">
      <c r="B879" s="67"/>
      <c r="C879" s="68"/>
      <c r="D879" s="69"/>
      <c r="E879" s="3"/>
      <c r="F879" s="3"/>
      <c r="G879" s="3"/>
      <c r="H879" s="3"/>
      <c r="I879" s="39" cm="1">
        <f t="array" ref="I879">_xlfn.SWITCH(E879,"IV","Junior","V","Junior", "VI","Junior","VII","Pre-Senior","VIII","Pre-Senior","IX","Pre-Senior","X","Senior","XI","Senior","XII","Senior",0)</f>
        <v>0</v>
      </c>
      <c r="J879" s="126"/>
      <c r="K879" s="126"/>
      <c r="L879" s="38"/>
      <c r="M879" s="3"/>
      <c r="N879" s="4">
        <f t="shared" si="21"/>
        <v>0</v>
      </c>
    </row>
    <row r="880" spans="2:14" ht="18" customHeight="1" x14ac:dyDescent="0.3">
      <c r="B880" s="67"/>
      <c r="C880" s="68"/>
      <c r="D880" s="69"/>
      <c r="E880" s="3"/>
      <c r="F880" s="3"/>
      <c r="G880" s="3"/>
      <c r="H880" s="3"/>
      <c r="I880" s="39" cm="1">
        <f t="array" ref="I880">_xlfn.SWITCH(E880,"IV","Junior","V","Junior", "VI","Junior","VII","Pre-Senior","VIII","Pre-Senior","IX","Pre-Senior","X","Senior","XI","Senior","XII","Senior",0)</f>
        <v>0</v>
      </c>
      <c r="J880" s="126"/>
      <c r="K880" s="126"/>
      <c r="L880" s="38"/>
      <c r="M880" s="3"/>
      <c r="N880" s="4">
        <f t="shared" si="21"/>
        <v>0</v>
      </c>
    </row>
    <row r="881" spans="2:14" ht="18" customHeight="1" x14ac:dyDescent="0.3">
      <c r="B881" s="67"/>
      <c r="C881" s="68"/>
      <c r="D881" s="69"/>
      <c r="E881" s="3"/>
      <c r="F881" s="3"/>
      <c r="G881" s="3"/>
      <c r="H881" s="3"/>
      <c r="I881" s="39" cm="1">
        <f t="array" ref="I881">_xlfn.SWITCH(E881,"IV","Junior","V","Junior", "VI","Junior","VII","Pre-Senior","VIII","Pre-Senior","IX","Pre-Senior","X","Senior","XI","Senior","XII","Senior",0)</f>
        <v>0</v>
      </c>
      <c r="J881" s="126"/>
      <c r="K881" s="126"/>
      <c r="L881" s="38"/>
      <c r="M881" s="3"/>
      <c r="N881" s="4">
        <f t="shared" si="21"/>
        <v>0</v>
      </c>
    </row>
    <row r="882" spans="2:14" ht="18" customHeight="1" x14ac:dyDescent="0.3">
      <c r="B882" s="67"/>
      <c r="C882" s="68"/>
      <c r="D882" s="69"/>
      <c r="E882" s="3"/>
      <c r="F882" s="3"/>
      <c r="G882" s="3"/>
      <c r="H882" s="3"/>
      <c r="I882" s="39" cm="1">
        <f t="array" ref="I882">_xlfn.SWITCH(E882,"IV","Junior","V","Junior", "VI","Junior","VII","Pre-Senior","VIII","Pre-Senior","IX","Pre-Senior","X","Senior","XI","Senior","XII","Senior",0)</f>
        <v>0</v>
      </c>
      <c r="J882" s="126"/>
      <c r="K882" s="126"/>
      <c r="L882" s="38"/>
      <c r="M882" s="3"/>
      <c r="N882" s="4">
        <f t="shared" si="21"/>
        <v>0</v>
      </c>
    </row>
    <row r="883" spans="2:14" ht="18" customHeight="1" x14ac:dyDescent="0.3">
      <c r="B883" s="67"/>
      <c r="C883" s="68"/>
      <c r="D883" s="69"/>
      <c r="E883" s="3"/>
      <c r="F883" s="3"/>
      <c r="G883" s="3"/>
      <c r="H883" s="3"/>
      <c r="I883" s="39" cm="1">
        <f t="array" ref="I883">_xlfn.SWITCH(E883,"IV","Junior","V","Junior", "VI","Junior","VII","Pre-Senior","VIII","Pre-Senior","IX","Pre-Senior","X","Senior","XI","Senior","XII","Senior",0)</f>
        <v>0</v>
      </c>
      <c r="J883" s="126"/>
      <c r="K883" s="126"/>
      <c r="L883" s="38"/>
      <c r="M883" s="3"/>
      <c r="N883" s="4">
        <f t="shared" si="21"/>
        <v>0</v>
      </c>
    </row>
    <row r="884" spans="2:14" ht="18" customHeight="1" x14ac:dyDescent="0.3">
      <c r="B884" s="67"/>
      <c r="C884" s="68"/>
      <c r="D884" s="69"/>
      <c r="E884" s="3"/>
      <c r="F884" s="3"/>
      <c r="G884" s="3"/>
      <c r="H884" s="3"/>
      <c r="I884" s="39" cm="1">
        <f t="array" ref="I884">_xlfn.SWITCH(E884,"IV","Junior","V","Junior", "VI","Junior","VII","Pre-Senior","VIII","Pre-Senior","IX","Pre-Senior","X","Senior","XI","Senior","XII","Senior",0)</f>
        <v>0</v>
      </c>
      <c r="J884" s="126"/>
      <c r="K884" s="126"/>
      <c r="L884" s="38"/>
      <c r="M884" s="3"/>
      <c r="N884" s="4">
        <f t="shared" si="21"/>
        <v>0</v>
      </c>
    </row>
    <row r="885" spans="2:14" ht="18" customHeight="1" x14ac:dyDescent="0.3">
      <c r="B885" s="67"/>
      <c r="C885" s="68"/>
      <c r="D885" s="69"/>
      <c r="E885" s="3"/>
      <c r="F885" s="3"/>
      <c r="G885" s="3"/>
      <c r="H885" s="3"/>
      <c r="I885" s="39" cm="1">
        <f t="array" ref="I885">_xlfn.SWITCH(E885,"IV","Junior","V","Junior", "VI","Junior","VII","Pre-Senior","VIII","Pre-Senior","IX","Pre-Senior","X","Senior","XI","Senior","XII","Senior",0)</f>
        <v>0</v>
      </c>
      <c r="J885" s="126"/>
      <c r="K885" s="126"/>
      <c r="L885" s="38"/>
      <c r="M885" s="3"/>
      <c r="N885" s="4">
        <f t="shared" si="21"/>
        <v>0</v>
      </c>
    </row>
    <row r="886" spans="2:14" ht="18" customHeight="1" x14ac:dyDescent="0.3">
      <c r="B886" s="67"/>
      <c r="C886" s="68"/>
      <c r="D886" s="69"/>
      <c r="E886" s="3"/>
      <c r="F886" s="3"/>
      <c r="G886" s="3"/>
      <c r="H886" s="3"/>
      <c r="I886" s="39" cm="1">
        <f t="array" ref="I886">_xlfn.SWITCH(E886,"IV","Junior","V","Junior", "VI","Junior","VII","Pre-Senior","VIII","Pre-Senior","IX","Pre-Senior","X","Senior","XI","Senior","XII","Senior",0)</f>
        <v>0</v>
      </c>
      <c r="J886" s="126"/>
      <c r="K886" s="126"/>
      <c r="L886" s="38"/>
      <c r="M886" s="3"/>
      <c r="N886" s="4">
        <f t="shared" si="21"/>
        <v>0</v>
      </c>
    </row>
    <row r="887" spans="2:14" ht="18" customHeight="1" x14ac:dyDescent="0.3">
      <c r="B887" s="67"/>
      <c r="C887" s="68"/>
      <c r="D887" s="69"/>
      <c r="E887" s="3"/>
      <c r="F887" s="3"/>
      <c r="G887" s="3"/>
      <c r="H887" s="3"/>
      <c r="I887" s="39" cm="1">
        <f t="array" ref="I887">_xlfn.SWITCH(E887,"IV","Junior","V","Junior", "VI","Junior","VII","Pre-Senior","VIII","Pre-Senior","IX","Pre-Senior","X","Senior","XI","Senior","XII","Senior",0)</f>
        <v>0</v>
      </c>
      <c r="J887" s="126"/>
      <c r="K887" s="126"/>
      <c r="L887" s="38"/>
      <c r="M887" s="3"/>
      <c r="N887" s="4">
        <f t="shared" si="21"/>
        <v>0</v>
      </c>
    </row>
    <row r="888" spans="2:14" ht="18" customHeight="1" x14ac:dyDescent="0.3">
      <c r="B888" s="67"/>
      <c r="C888" s="68"/>
      <c r="D888" s="69"/>
      <c r="E888" s="3"/>
      <c r="F888" s="3"/>
      <c r="G888" s="3"/>
      <c r="H888" s="3"/>
      <c r="I888" s="39" cm="1">
        <f t="array" ref="I888">_xlfn.SWITCH(E888,"IV","Junior","V","Junior", "VI","Junior","VII","Pre-Senior","VIII","Pre-Senior","IX","Pre-Senior","X","Senior","XI","Senior","XII","Senior",0)</f>
        <v>0</v>
      </c>
      <c r="J888" s="126"/>
      <c r="K888" s="126"/>
      <c r="L888" s="38"/>
      <c r="M888" s="3"/>
      <c r="N888" s="4">
        <f t="shared" si="21"/>
        <v>0</v>
      </c>
    </row>
    <row r="889" spans="2:14" ht="18" customHeight="1" x14ac:dyDescent="0.3">
      <c r="B889" s="67"/>
      <c r="C889" s="68"/>
      <c r="D889" s="69"/>
      <c r="E889" s="3"/>
      <c r="F889" s="3"/>
      <c r="G889" s="3"/>
      <c r="H889" s="3"/>
      <c r="I889" s="39" cm="1">
        <f t="array" ref="I889">_xlfn.SWITCH(E889,"IV","Junior","V","Junior", "VI","Junior","VII","Pre-Senior","VIII","Pre-Senior","IX","Pre-Senior","X","Senior","XI","Senior","XII","Senior",0)</f>
        <v>0</v>
      </c>
      <c r="J889" s="126"/>
      <c r="K889" s="126"/>
      <c r="L889" s="38"/>
      <c r="M889" s="3"/>
      <c r="N889" s="4">
        <f t="shared" si="21"/>
        <v>0</v>
      </c>
    </row>
    <row r="890" spans="2:14" ht="18" customHeight="1" x14ac:dyDescent="0.3">
      <c r="B890" s="67"/>
      <c r="C890" s="68"/>
      <c r="D890" s="69"/>
      <c r="E890" s="3"/>
      <c r="F890" s="3"/>
      <c r="G890" s="3"/>
      <c r="H890" s="3"/>
      <c r="I890" s="39" cm="1">
        <f t="array" ref="I890">_xlfn.SWITCH(E890,"IV","Junior","V","Junior", "VI","Junior","VII","Pre-Senior","VIII","Pre-Senior","IX","Pre-Senior","X","Senior","XI","Senior","XII","Senior",0)</f>
        <v>0</v>
      </c>
      <c r="J890" s="126"/>
      <c r="K890" s="126"/>
      <c r="L890" s="38"/>
      <c r="M890" s="3"/>
      <c r="N890" s="4">
        <f t="shared" si="21"/>
        <v>0</v>
      </c>
    </row>
    <row r="891" spans="2:14" ht="18" customHeight="1" x14ac:dyDescent="0.3">
      <c r="B891" s="67"/>
      <c r="C891" s="68"/>
      <c r="D891" s="69"/>
      <c r="E891" s="3"/>
      <c r="F891" s="3"/>
      <c r="G891" s="3"/>
      <c r="H891" s="3"/>
      <c r="I891" s="39" cm="1">
        <f t="array" ref="I891">_xlfn.SWITCH(E891,"IV","Junior","V","Junior", "VI","Junior","VII","Pre-Senior","VIII","Pre-Senior","IX","Pre-Senior","X","Senior","XI","Senior","XII","Senior",0)</f>
        <v>0</v>
      </c>
      <c r="J891" s="126"/>
      <c r="K891" s="126"/>
      <c r="L891" s="38"/>
      <c r="M891" s="3"/>
      <c r="N891" s="4">
        <f t="shared" si="21"/>
        <v>0</v>
      </c>
    </row>
    <row r="892" spans="2:14" ht="18" customHeight="1" x14ac:dyDescent="0.3">
      <c r="B892" s="67"/>
      <c r="C892" s="68"/>
      <c r="D892" s="69"/>
      <c r="E892" s="3"/>
      <c r="F892" s="3"/>
      <c r="G892" s="3"/>
      <c r="H892" s="3"/>
      <c r="I892" s="39" cm="1">
        <f t="array" ref="I892">_xlfn.SWITCH(E892,"IV","Junior","V","Junior", "VI","Junior","VII","Pre-Senior","VIII","Pre-Senior","IX","Pre-Senior","X","Senior","XI","Senior","XII","Senior",0)</f>
        <v>0</v>
      </c>
      <c r="J892" s="126"/>
      <c r="K892" s="126"/>
      <c r="L892" s="38"/>
      <c r="M892" s="3"/>
      <c r="N892" s="4">
        <f t="shared" si="21"/>
        <v>0</v>
      </c>
    </row>
    <row r="893" spans="2:14" ht="18" customHeight="1" x14ac:dyDescent="0.3">
      <c r="B893" s="67"/>
      <c r="C893" s="68"/>
      <c r="D893" s="69"/>
      <c r="E893" s="3"/>
      <c r="F893" s="3"/>
      <c r="G893" s="3"/>
      <c r="H893" s="3"/>
      <c r="I893" s="39" cm="1">
        <f t="array" ref="I893">_xlfn.SWITCH(E893,"IV","Junior","V","Junior", "VI","Junior","VII","Pre-Senior","VIII","Pre-Senior","IX","Pre-Senior","X","Senior","XI","Senior","XII","Senior",0)</f>
        <v>0</v>
      </c>
      <c r="J893" s="126"/>
      <c r="K893" s="126"/>
      <c r="L893" s="38"/>
      <c r="M893" s="3"/>
      <c r="N893" s="4">
        <f t="shared" si="21"/>
        <v>0</v>
      </c>
    </row>
    <row r="894" spans="2:14" ht="18" customHeight="1" x14ac:dyDescent="0.3">
      <c r="B894" s="67"/>
      <c r="C894" s="68"/>
      <c r="D894" s="69"/>
      <c r="E894" s="3"/>
      <c r="F894" s="3"/>
      <c r="G894" s="3"/>
      <c r="H894" s="3"/>
      <c r="I894" s="39" cm="1">
        <f t="array" ref="I894">_xlfn.SWITCH(E894,"IV","Junior","V","Junior", "VI","Junior","VII","Pre-Senior","VIII","Pre-Senior","IX","Pre-Senior","X","Senior","XI","Senior","XII","Senior",0)</f>
        <v>0</v>
      </c>
      <c r="J894" s="126"/>
      <c r="K894" s="126"/>
      <c r="L894" s="38"/>
      <c r="M894" s="3"/>
      <c r="N894" s="4">
        <f t="shared" si="21"/>
        <v>0</v>
      </c>
    </row>
    <row r="895" spans="2:14" ht="18" customHeight="1" x14ac:dyDescent="0.3">
      <c r="B895" s="67"/>
      <c r="C895" s="68"/>
      <c r="D895" s="69"/>
      <c r="E895" s="3"/>
      <c r="F895" s="3"/>
      <c r="G895" s="3"/>
      <c r="H895" s="3"/>
      <c r="I895" s="39" cm="1">
        <f t="array" ref="I895">_xlfn.SWITCH(E895,"IV","Junior","V","Junior", "VI","Junior","VII","Pre-Senior","VIII","Pre-Senior","IX","Pre-Senior","X","Senior","XI","Senior","XII","Senior",0)</f>
        <v>0</v>
      </c>
      <c r="J895" s="126"/>
      <c r="K895" s="126"/>
      <c r="L895" s="38"/>
      <c r="M895" s="3"/>
      <c r="N895" s="4">
        <f t="shared" si="21"/>
        <v>0</v>
      </c>
    </row>
    <row r="896" spans="2:14" ht="18" customHeight="1" x14ac:dyDescent="0.3">
      <c r="B896" s="67"/>
      <c r="C896" s="68"/>
      <c r="D896" s="69"/>
      <c r="E896" s="3"/>
      <c r="F896" s="3"/>
      <c r="G896" s="3"/>
      <c r="H896" s="3"/>
      <c r="I896" s="39" cm="1">
        <f t="array" ref="I896">_xlfn.SWITCH(E896,"IV","Junior","V","Junior", "VI","Junior","VII","Pre-Senior","VIII","Pre-Senior","IX","Pre-Senior","X","Senior","XI","Senior","XII","Senior",0)</f>
        <v>0</v>
      </c>
      <c r="J896" s="126"/>
      <c r="K896" s="126"/>
      <c r="L896" s="38"/>
      <c r="M896" s="3"/>
      <c r="N896" s="4">
        <f t="shared" si="21"/>
        <v>0</v>
      </c>
    </row>
    <row r="897" spans="2:14" ht="18" customHeight="1" x14ac:dyDescent="0.3">
      <c r="B897" s="67"/>
      <c r="C897" s="68"/>
      <c r="D897" s="69"/>
      <c r="E897" s="3"/>
      <c r="F897" s="3"/>
      <c r="G897" s="3"/>
      <c r="H897" s="3"/>
      <c r="I897" s="39" cm="1">
        <f t="array" ref="I897">_xlfn.SWITCH(E897,"IV","Junior","V","Junior", "VI","Junior","VII","Pre-Senior","VIII","Pre-Senior","IX","Pre-Senior","X","Senior","XI","Senior","XII","Senior",0)</f>
        <v>0</v>
      </c>
      <c r="J897" s="126"/>
      <c r="K897" s="126"/>
      <c r="L897" s="38"/>
      <c r="M897" s="3"/>
      <c r="N897" s="4">
        <f t="shared" si="21"/>
        <v>0</v>
      </c>
    </row>
    <row r="898" spans="2:14" ht="18" customHeight="1" x14ac:dyDescent="0.3">
      <c r="B898" s="67"/>
      <c r="C898" s="68"/>
      <c r="D898" s="69"/>
      <c r="E898" s="3"/>
      <c r="F898" s="3"/>
      <c r="G898" s="3"/>
      <c r="H898" s="3"/>
      <c r="I898" s="39" cm="1">
        <f t="array" ref="I898">_xlfn.SWITCH(E898,"IV","Junior","V","Junior", "VI","Junior","VII","Pre-Senior","VIII","Pre-Senior","IX","Pre-Senior","X","Senior","XI","Senior","XII","Senior",0)</f>
        <v>0</v>
      </c>
      <c r="J898" s="126"/>
      <c r="K898" s="126"/>
      <c r="L898" s="38"/>
      <c r="M898" s="3"/>
      <c r="N898" s="4">
        <f t="shared" si="21"/>
        <v>0</v>
      </c>
    </row>
    <row r="899" spans="2:14" ht="18" customHeight="1" x14ac:dyDescent="0.3">
      <c r="B899" s="67"/>
      <c r="C899" s="68"/>
      <c r="D899" s="69"/>
      <c r="E899" s="3"/>
      <c r="F899" s="3"/>
      <c r="G899" s="3"/>
      <c r="H899" s="3"/>
      <c r="I899" s="39" cm="1">
        <f t="array" ref="I899">_xlfn.SWITCH(E899,"IV","Junior","V","Junior", "VI","Junior","VII","Pre-Senior","VIII","Pre-Senior","IX","Pre-Senior","X","Senior","XI","Senior","XII","Senior",0)</f>
        <v>0</v>
      </c>
      <c r="J899" s="126"/>
      <c r="K899" s="126"/>
      <c r="L899" s="38"/>
      <c r="M899" s="3"/>
      <c r="N899" s="4">
        <f t="shared" si="21"/>
        <v>0</v>
      </c>
    </row>
    <row r="900" spans="2:14" ht="18" customHeight="1" x14ac:dyDescent="0.3">
      <c r="B900" s="67"/>
      <c r="C900" s="68"/>
      <c r="D900" s="69"/>
      <c r="E900" s="3"/>
      <c r="F900" s="3"/>
      <c r="G900" s="3"/>
      <c r="H900" s="3"/>
      <c r="I900" s="39" cm="1">
        <f t="array" ref="I900">_xlfn.SWITCH(E900,"IV","Junior","V","Junior", "VI","Junior","VII","Pre-Senior","VIII","Pre-Senior","IX","Pre-Senior","X","Senior","XI","Senior","XII","Senior",0)</f>
        <v>0</v>
      </c>
      <c r="J900" s="126"/>
      <c r="K900" s="126"/>
      <c r="L900" s="38"/>
      <c r="M900" s="3"/>
      <c r="N900" s="4">
        <f t="shared" ref="N900:N963" si="22">IF(M900="Printed book",230,IF(M900="E-book",155,0))</f>
        <v>0</v>
      </c>
    </row>
    <row r="901" spans="2:14" ht="18" customHeight="1" x14ac:dyDescent="0.3">
      <c r="B901" s="67"/>
      <c r="C901" s="68"/>
      <c r="D901" s="69"/>
      <c r="E901" s="3"/>
      <c r="F901" s="3"/>
      <c r="G901" s="3"/>
      <c r="H901" s="3"/>
      <c r="I901" s="39" cm="1">
        <f t="array" ref="I901">_xlfn.SWITCH(E901,"IV","Junior","V","Junior", "VI","Junior","VII","Pre-Senior","VIII","Pre-Senior","IX","Pre-Senior","X","Senior","XI","Senior","XII","Senior",0)</f>
        <v>0</v>
      </c>
      <c r="J901" s="126"/>
      <c r="K901" s="126"/>
      <c r="L901" s="38"/>
      <c r="M901" s="3"/>
      <c r="N901" s="4">
        <f t="shared" si="22"/>
        <v>0</v>
      </c>
    </row>
    <row r="902" spans="2:14" ht="18" customHeight="1" x14ac:dyDescent="0.3">
      <c r="B902" s="67"/>
      <c r="C902" s="68"/>
      <c r="D902" s="69"/>
      <c r="E902" s="3"/>
      <c r="F902" s="3"/>
      <c r="G902" s="3"/>
      <c r="H902" s="3"/>
      <c r="I902" s="39" cm="1">
        <f t="array" ref="I902">_xlfn.SWITCH(E902,"IV","Junior","V","Junior", "VI","Junior","VII","Pre-Senior","VIII","Pre-Senior","IX","Pre-Senior","X","Senior","XI","Senior","XII","Senior",0)</f>
        <v>0</v>
      </c>
      <c r="J902" s="126"/>
      <c r="K902" s="126"/>
      <c r="L902" s="38"/>
      <c r="M902" s="3"/>
      <c r="N902" s="4">
        <f t="shared" si="22"/>
        <v>0</v>
      </c>
    </row>
    <row r="903" spans="2:14" ht="18" customHeight="1" x14ac:dyDescent="0.3">
      <c r="B903" s="67"/>
      <c r="C903" s="68"/>
      <c r="D903" s="69"/>
      <c r="E903" s="3"/>
      <c r="F903" s="3"/>
      <c r="G903" s="3"/>
      <c r="H903" s="3"/>
      <c r="I903" s="39" cm="1">
        <f t="array" ref="I903">_xlfn.SWITCH(E903,"IV","Junior","V","Junior", "VI","Junior","VII","Pre-Senior","VIII","Pre-Senior","IX","Pre-Senior","X","Senior","XI","Senior","XII","Senior",0)</f>
        <v>0</v>
      </c>
      <c r="J903" s="126"/>
      <c r="K903" s="126"/>
      <c r="L903" s="38"/>
      <c r="M903" s="3"/>
      <c r="N903" s="4">
        <f t="shared" si="22"/>
        <v>0</v>
      </c>
    </row>
    <row r="904" spans="2:14" ht="18" customHeight="1" x14ac:dyDescent="0.3">
      <c r="B904" s="67"/>
      <c r="C904" s="68"/>
      <c r="D904" s="69"/>
      <c r="E904" s="3"/>
      <c r="F904" s="3"/>
      <c r="G904" s="3"/>
      <c r="H904" s="3"/>
      <c r="I904" s="39" cm="1">
        <f t="array" ref="I904">_xlfn.SWITCH(E904,"IV","Junior","V","Junior", "VI","Junior","VII","Pre-Senior","VIII","Pre-Senior","IX","Pre-Senior","X","Senior","XI","Senior","XII","Senior",0)</f>
        <v>0</v>
      </c>
      <c r="J904" s="126"/>
      <c r="K904" s="126"/>
      <c r="L904" s="38"/>
      <c r="M904" s="3"/>
      <c r="N904" s="4">
        <f t="shared" si="22"/>
        <v>0</v>
      </c>
    </row>
    <row r="905" spans="2:14" ht="18" customHeight="1" x14ac:dyDescent="0.3">
      <c r="B905" s="67"/>
      <c r="C905" s="68"/>
      <c r="D905" s="69"/>
      <c r="E905" s="3"/>
      <c r="F905" s="3"/>
      <c r="G905" s="3"/>
      <c r="H905" s="3"/>
      <c r="I905" s="39" cm="1">
        <f t="array" ref="I905">_xlfn.SWITCH(E905,"IV","Junior","V","Junior", "VI","Junior","VII","Pre-Senior","VIII","Pre-Senior","IX","Pre-Senior","X","Senior","XI","Senior","XII","Senior",0)</f>
        <v>0</v>
      </c>
      <c r="J905" s="126"/>
      <c r="K905" s="126"/>
      <c r="L905" s="38"/>
      <c r="M905" s="3"/>
      <c r="N905" s="4">
        <f t="shared" si="22"/>
        <v>0</v>
      </c>
    </row>
    <row r="906" spans="2:14" ht="18" customHeight="1" x14ac:dyDescent="0.3">
      <c r="B906" s="67"/>
      <c r="C906" s="68"/>
      <c r="D906" s="69"/>
      <c r="E906" s="3"/>
      <c r="F906" s="3"/>
      <c r="G906" s="3"/>
      <c r="H906" s="3"/>
      <c r="I906" s="39" cm="1">
        <f t="array" ref="I906">_xlfn.SWITCH(E906,"IV","Junior","V","Junior", "VI","Junior","VII","Pre-Senior","VIII","Pre-Senior","IX","Pre-Senior","X","Senior","XI","Senior","XII","Senior",0)</f>
        <v>0</v>
      </c>
      <c r="J906" s="126"/>
      <c r="K906" s="126"/>
      <c r="L906" s="38"/>
      <c r="M906" s="3"/>
      <c r="N906" s="4">
        <f t="shared" si="22"/>
        <v>0</v>
      </c>
    </row>
    <row r="907" spans="2:14" ht="18" customHeight="1" x14ac:dyDescent="0.3">
      <c r="B907" s="67"/>
      <c r="C907" s="68"/>
      <c r="D907" s="69"/>
      <c r="E907" s="3"/>
      <c r="F907" s="3"/>
      <c r="G907" s="3"/>
      <c r="H907" s="3"/>
      <c r="I907" s="39" cm="1">
        <f t="array" ref="I907">_xlfn.SWITCH(E907,"IV","Junior","V","Junior", "VI","Junior","VII","Pre-Senior","VIII","Pre-Senior","IX","Pre-Senior","X","Senior","XI","Senior","XII","Senior",0)</f>
        <v>0</v>
      </c>
      <c r="J907" s="126"/>
      <c r="K907" s="126"/>
      <c r="L907" s="38"/>
      <c r="M907" s="3"/>
      <c r="N907" s="4">
        <f t="shared" si="22"/>
        <v>0</v>
      </c>
    </row>
    <row r="908" spans="2:14" ht="18" customHeight="1" x14ac:dyDescent="0.3">
      <c r="B908" s="67"/>
      <c r="C908" s="68"/>
      <c r="D908" s="69"/>
      <c r="E908" s="3"/>
      <c r="F908" s="3"/>
      <c r="G908" s="3"/>
      <c r="H908" s="3"/>
      <c r="I908" s="39" cm="1">
        <f t="array" ref="I908">_xlfn.SWITCH(E908,"IV","Junior","V","Junior", "VI","Junior","VII","Pre-Senior","VIII","Pre-Senior","IX","Pre-Senior","X","Senior","XI","Senior","XII","Senior",0)</f>
        <v>0</v>
      </c>
      <c r="J908" s="126"/>
      <c r="K908" s="126"/>
      <c r="L908" s="38"/>
      <c r="M908" s="3"/>
      <c r="N908" s="4">
        <f t="shared" si="22"/>
        <v>0</v>
      </c>
    </row>
    <row r="909" spans="2:14" ht="18" customHeight="1" x14ac:dyDescent="0.3">
      <c r="B909" s="67"/>
      <c r="C909" s="68"/>
      <c r="D909" s="69"/>
      <c r="E909" s="3"/>
      <c r="F909" s="3"/>
      <c r="G909" s="3"/>
      <c r="H909" s="3"/>
      <c r="I909" s="39" cm="1">
        <f t="array" ref="I909">_xlfn.SWITCH(E909,"IV","Junior","V","Junior", "VI","Junior","VII","Pre-Senior","VIII","Pre-Senior","IX","Pre-Senior","X","Senior","XI","Senior","XII","Senior",0)</f>
        <v>0</v>
      </c>
      <c r="J909" s="126"/>
      <c r="K909" s="126"/>
      <c r="L909" s="38"/>
      <c r="M909" s="3"/>
      <c r="N909" s="4">
        <f t="shared" si="22"/>
        <v>0</v>
      </c>
    </row>
    <row r="910" spans="2:14" ht="18" customHeight="1" x14ac:dyDescent="0.3">
      <c r="B910" s="67"/>
      <c r="C910" s="68"/>
      <c r="D910" s="69"/>
      <c r="E910" s="3"/>
      <c r="F910" s="3"/>
      <c r="G910" s="3"/>
      <c r="H910" s="3"/>
      <c r="I910" s="39" cm="1">
        <f t="array" ref="I910">_xlfn.SWITCH(E910,"IV","Junior","V","Junior", "VI","Junior","VII","Pre-Senior","VIII","Pre-Senior","IX","Pre-Senior","X","Senior","XI","Senior","XII","Senior",0)</f>
        <v>0</v>
      </c>
      <c r="J910" s="126"/>
      <c r="K910" s="126"/>
      <c r="L910" s="38"/>
      <c r="M910" s="3"/>
      <c r="N910" s="4">
        <f t="shared" si="22"/>
        <v>0</v>
      </c>
    </row>
    <row r="911" spans="2:14" ht="18" customHeight="1" x14ac:dyDescent="0.3">
      <c r="B911" s="67"/>
      <c r="C911" s="68"/>
      <c r="D911" s="69"/>
      <c r="E911" s="3"/>
      <c r="F911" s="3"/>
      <c r="G911" s="3"/>
      <c r="H911" s="3"/>
      <c r="I911" s="39" cm="1">
        <f t="array" ref="I911">_xlfn.SWITCH(E911,"IV","Junior","V","Junior", "VI","Junior","VII","Pre-Senior","VIII","Pre-Senior","IX","Pre-Senior","X","Senior","XI","Senior","XII","Senior",0)</f>
        <v>0</v>
      </c>
      <c r="J911" s="126"/>
      <c r="K911" s="126"/>
      <c r="L911" s="38"/>
      <c r="M911" s="3"/>
      <c r="N911" s="4">
        <f t="shared" si="22"/>
        <v>0</v>
      </c>
    </row>
    <row r="912" spans="2:14" ht="18" customHeight="1" x14ac:dyDescent="0.3">
      <c r="B912" s="67"/>
      <c r="C912" s="68"/>
      <c r="D912" s="69"/>
      <c r="E912" s="3"/>
      <c r="F912" s="3"/>
      <c r="G912" s="3"/>
      <c r="H912" s="3"/>
      <c r="I912" s="39" cm="1">
        <f t="array" ref="I912">_xlfn.SWITCH(E912,"IV","Junior","V","Junior", "VI","Junior","VII","Pre-Senior","VIII","Pre-Senior","IX","Pre-Senior","X","Senior","XI","Senior","XII","Senior",0)</f>
        <v>0</v>
      </c>
      <c r="J912" s="126"/>
      <c r="K912" s="126"/>
      <c r="L912" s="38"/>
      <c r="M912" s="3"/>
      <c r="N912" s="4">
        <f t="shared" si="22"/>
        <v>0</v>
      </c>
    </row>
    <row r="913" spans="2:14" ht="18" customHeight="1" x14ac:dyDescent="0.3">
      <c r="B913" s="67"/>
      <c r="C913" s="68"/>
      <c r="D913" s="69"/>
      <c r="E913" s="3"/>
      <c r="F913" s="3"/>
      <c r="G913" s="3"/>
      <c r="H913" s="3"/>
      <c r="I913" s="39" cm="1">
        <f t="array" ref="I913">_xlfn.SWITCH(E913,"IV","Junior","V","Junior", "VI","Junior","VII","Pre-Senior","VIII","Pre-Senior","IX","Pre-Senior","X","Senior","XI","Senior","XII","Senior",0)</f>
        <v>0</v>
      </c>
      <c r="J913" s="126"/>
      <c r="K913" s="126"/>
      <c r="L913" s="38"/>
      <c r="M913" s="3"/>
      <c r="N913" s="4">
        <f t="shared" si="22"/>
        <v>0</v>
      </c>
    </row>
    <row r="914" spans="2:14" ht="18" customHeight="1" x14ac:dyDescent="0.3">
      <c r="B914" s="67"/>
      <c r="C914" s="68"/>
      <c r="D914" s="69"/>
      <c r="E914" s="3"/>
      <c r="F914" s="3"/>
      <c r="G914" s="3"/>
      <c r="H914" s="3"/>
      <c r="I914" s="39" cm="1">
        <f t="array" ref="I914">_xlfn.SWITCH(E914,"IV","Junior","V","Junior", "VI","Junior","VII","Pre-Senior","VIII","Pre-Senior","IX","Pre-Senior","X","Senior","XI","Senior","XII","Senior",0)</f>
        <v>0</v>
      </c>
      <c r="J914" s="126"/>
      <c r="K914" s="126"/>
      <c r="L914" s="38"/>
      <c r="M914" s="3"/>
      <c r="N914" s="4">
        <f t="shared" si="22"/>
        <v>0</v>
      </c>
    </row>
    <row r="915" spans="2:14" ht="18" customHeight="1" x14ac:dyDescent="0.3">
      <c r="B915" s="67"/>
      <c r="C915" s="68"/>
      <c r="D915" s="69"/>
      <c r="E915" s="3"/>
      <c r="F915" s="3"/>
      <c r="G915" s="3"/>
      <c r="H915" s="3"/>
      <c r="I915" s="39" cm="1">
        <f t="array" ref="I915">_xlfn.SWITCH(E915,"IV","Junior","V","Junior", "VI","Junior","VII","Pre-Senior","VIII","Pre-Senior","IX","Pre-Senior","X","Senior","XI","Senior","XII","Senior",0)</f>
        <v>0</v>
      </c>
      <c r="J915" s="126"/>
      <c r="K915" s="126"/>
      <c r="L915" s="38"/>
      <c r="M915" s="3"/>
      <c r="N915" s="4">
        <f t="shared" si="22"/>
        <v>0</v>
      </c>
    </row>
    <row r="916" spans="2:14" ht="18" customHeight="1" x14ac:dyDescent="0.3">
      <c r="B916" s="67"/>
      <c r="C916" s="68"/>
      <c r="D916" s="69"/>
      <c r="E916" s="3"/>
      <c r="F916" s="3"/>
      <c r="G916" s="3"/>
      <c r="H916" s="3"/>
      <c r="I916" s="39" cm="1">
        <f t="array" ref="I916">_xlfn.SWITCH(E916,"IV","Junior","V","Junior", "VI","Junior","VII","Pre-Senior","VIII","Pre-Senior","IX","Pre-Senior","X","Senior","XI","Senior","XII","Senior",0)</f>
        <v>0</v>
      </c>
      <c r="J916" s="126"/>
      <c r="K916" s="126"/>
      <c r="L916" s="38"/>
      <c r="M916" s="3"/>
      <c r="N916" s="4">
        <f t="shared" si="22"/>
        <v>0</v>
      </c>
    </row>
    <row r="917" spans="2:14" ht="18" customHeight="1" x14ac:dyDescent="0.3">
      <c r="B917" s="67"/>
      <c r="C917" s="68"/>
      <c r="D917" s="69"/>
      <c r="E917" s="3"/>
      <c r="F917" s="3"/>
      <c r="G917" s="3"/>
      <c r="H917" s="3"/>
      <c r="I917" s="39" cm="1">
        <f t="array" ref="I917">_xlfn.SWITCH(E917,"IV","Junior","V","Junior", "VI","Junior","VII","Pre-Senior","VIII","Pre-Senior","IX","Pre-Senior","X","Senior","XI","Senior","XII","Senior",0)</f>
        <v>0</v>
      </c>
      <c r="J917" s="126"/>
      <c r="K917" s="126"/>
      <c r="L917" s="38"/>
      <c r="M917" s="3"/>
      <c r="N917" s="4">
        <f t="shared" si="22"/>
        <v>0</v>
      </c>
    </row>
    <row r="918" spans="2:14" ht="18" customHeight="1" x14ac:dyDescent="0.3">
      <c r="B918" s="67"/>
      <c r="C918" s="68"/>
      <c r="D918" s="69"/>
      <c r="E918" s="3"/>
      <c r="F918" s="3"/>
      <c r="G918" s="3"/>
      <c r="H918" s="3"/>
      <c r="I918" s="39" cm="1">
        <f t="array" ref="I918">_xlfn.SWITCH(E918,"IV","Junior","V","Junior", "VI","Junior","VII","Pre-Senior","VIII","Pre-Senior","IX","Pre-Senior","X","Senior","XI","Senior","XII","Senior",0)</f>
        <v>0</v>
      </c>
      <c r="J918" s="126"/>
      <c r="K918" s="126"/>
      <c r="L918" s="38"/>
      <c r="M918" s="3"/>
      <c r="N918" s="4">
        <f t="shared" si="22"/>
        <v>0</v>
      </c>
    </row>
    <row r="919" spans="2:14" ht="18" customHeight="1" x14ac:dyDescent="0.3">
      <c r="B919" s="67"/>
      <c r="C919" s="68"/>
      <c r="D919" s="69"/>
      <c r="E919" s="3"/>
      <c r="F919" s="3"/>
      <c r="G919" s="3"/>
      <c r="H919" s="3"/>
      <c r="I919" s="39" cm="1">
        <f t="array" ref="I919">_xlfn.SWITCH(E919,"IV","Junior","V","Junior", "VI","Junior","VII","Pre-Senior","VIII","Pre-Senior","IX","Pre-Senior","X","Senior","XI","Senior","XII","Senior",0)</f>
        <v>0</v>
      </c>
      <c r="J919" s="126"/>
      <c r="K919" s="126"/>
      <c r="L919" s="38"/>
      <c r="M919" s="3"/>
      <c r="N919" s="4">
        <f t="shared" si="22"/>
        <v>0</v>
      </c>
    </row>
    <row r="920" spans="2:14" ht="18" customHeight="1" x14ac:dyDescent="0.3">
      <c r="B920" s="67"/>
      <c r="C920" s="68"/>
      <c r="D920" s="69"/>
      <c r="E920" s="3"/>
      <c r="F920" s="3"/>
      <c r="G920" s="3"/>
      <c r="H920" s="3"/>
      <c r="I920" s="39" cm="1">
        <f t="array" ref="I920">_xlfn.SWITCH(E920,"IV","Junior","V","Junior", "VI","Junior","VII","Pre-Senior","VIII","Pre-Senior","IX","Pre-Senior","X","Senior","XI","Senior","XII","Senior",0)</f>
        <v>0</v>
      </c>
      <c r="J920" s="126"/>
      <c r="K920" s="126"/>
      <c r="L920" s="38"/>
      <c r="M920" s="3"/>
      <c r="N920" s="4">
        <f t="shared" si="22"/>
        <v>0</v>
      </c>
    </row>
    <row r="921" spans="2:14" ht="18" customHeight="1" x14ac:dyDescent="0.3">
      <c r="B921" s="67"/>
      <c r="C921" s="68"/>
      <c r="D921" s="69"/>
      <c r="E921" s="3"/>
      <c r="F921" s="3"/>
      <c r="G921" s="3"/>
      <c r="H921" s="3"/>
      <c r="I921" s="39" cm="1">
        <f t="array" ref="I921">_xlfn.SWITCH(E921,"IV","Junior","V","Junior", "VI","Junior","VII","Pre-Senior","VIII","Pre-Senior","IX","Pre-Senior","X","Senior","XI","Senior","XII","Senior",0)</f>
        <v>0</v>
      </c>
      <c r="J921" s="126"/>
      <c r="K921" s="126"/>
      <c r="L921" s="38"/>
      <c r="M921" s="3"/>
      <c r="N921" s="4">
        <f t="shared" si="22"/>
        <v>0</v>
      </c>
    </row>
    <row r="922" spans="2:14" ht="18" customHeight="1" x14ac:dyDescent="0.3">
      <c r="B922" s="67"/>
      <c r="C922" s="68"/>
      <c r="D922" s="69"/>
      <c r="E922" s="3"/>
      <c r="F922" s="3"/>
      <c r="G922" s="3"/>
      <c r="H922" s="3"/>
      <c r="I922" s="39" cm="1">
        <f t="array" ref="I922">_xlfn.SWITCH(E922,"IV","Junior","V","Junior", "VI","Junior","VII","Pre-Senior","VIII","Pre-Senior","IX","Pre-Senior","X","Senior","XI","Senior","XII","Senior",0)</f>
        <v>0</v>
      </c>
      <c r="J922" s="126"/>
      <c r="K922" s="126"/>
      <c r="L922" s="38"/>
      <c r="M922" s="3"/>
      <c r="N922" s="4">
        <f t="shared" si="22"/>
        <v>0</v>
      </c>
    </row>
    <row r="923" spans="2:14" ht="18" customHeight="1" x14ac:dyDescent="0.3">
      <c r="B923" s="67"/>
      <c r="C923" s="68"/>
      <c r="D923" s="69"/>
      <c r="E923" s="3"/>
      <c r="F923" s="3"/>
      <c r="G923" s="3"/>
      <c r="H923" s="3"/>
      <c r="I923" s="39" cm="1">
        <f t="array" ref="I923">_xlfn.SWITCH(E923,"IV","Junior","V","Junior", "VI","Junior","VII","Pre-Senior","VIII","Pre-Senior","IX","Pre-Senior","X","Senior","XI","Senior","XII","Senior",0)</f>
        <v>0</v>
      </c>
      <c r="J923" s="126"/>
      <c r="K923" s="126"/>
      <c r="L923" s="38"/>
      <c r="M923" s="3"/>
      <c r="N923" s="4">
        <f t="shared" si="22"/>
        <v>0</v>
      </c>
    </row>
    <row r="924" spans="2:14" ht="18" customHeight="1" x14ac:dyDescent="0.3">
      <c r="B924" s="67"/>
      <c r="C924" s="68"/>
      <c r="D924" s="69"/>
      <c r="E924" s="3"/>
      <c r="F924" s="3"/>
      <c r="G924" s="3"/>
      <c r="H924" s="3"/>
      <c r="I924" s="39" cm="1">
        <f t="array" ref="I924">_xlfn.SWITCH(E924,"IV","Junior","V","Junior", "VI","Junior","VII","Pre-Senior","VIII","Pre-Senior","IX","Pre-Senior","X","Senior","XI","Senior","XII","Senior",0)</f>
        <v>0</v>
      </c>
      <c r="J924" s="126"/>
      <c r="K924" s="126"/>
      <c r="L924" s="38"/>
      <c r="M924" s="3"/>
      <c r="N924" s="4">
        <f t="shared" si="22"/>
        <v>0</v>
      </c>
    </row>
    <row r="925" spans="2:14" ht="18" customHeight="1" x14ac:dyDescent="0.3">
      <c r="B925" s="67"/>
      <c r="C925" s="68"/>
      <c r="D925" s="69"/>
      <c r="E925" s="3"/>
      <c r="F925" s="3"/>
      <c r="G925" s="3"/>
      <c r="H925" s="3"/>
      <c r="I925" s="39" cm="1">
        <f t="array" ref="I925">_xlfn.SWITCH(E925,"IV","Junior","V","Junior", "VI","Junior","VII","Pre-Senior","VIII","Pre-Senior","IX","Pre-Senior","X","Senior","XI","Senior","XII","Senior",0)</f>
        <v>0</v>
      </c>
      <c r="J925" s="126"/>
      <c r="K925" s="126"/>
      <c r="L925" s="38"/>
      <c r="M925" s="3"/>
      <c r="N925" s="4">
        <f t="shared" si="22"/>
        <v>0</v>
      </c>
    </row>
    <row r="926" spans="2:14" ht="18" customHeight="1" x14ac:dyDescent="0.3">
      <c r="B926" s="67"/>
      <c r="C926" s="68"/>
      <c r="D926" s="69"/>
      <c r="E926" s="3"/>
      <c r="F926" s="3"/>
      <c r="G926" s="3"/>
      <c r="H926" s="3"/>
      <c r="I926" s="39" cm="1">
        <f t="array" ref="I926">_xlfn.SWITCH(E926,"IV","Junior","V","Junior", "VI","Junior","VII","Pre-Senior","VIII","Pre-Senior","IX","Pre-Senior","X","Senior","XI","Senior","XII","Senior",0)</f>
        <v>0</v>
      </c>
      <c r="J926" s="126"/>
      <c r="K926" s="126"/>
      <c r="L926" s="38"/>
      <c r="M926" s="3"/>
      <c r="N926" s="4">
        <f t="shared" si="22"/>
        <v>0</v>
      </c>
    </row>
    <row r="927" spans="2:14" ht="18" customHeight="1" x14ac:dyDescent="0.3">
      <c r="B927" s="67"/>
      <c r="C927" s="68"/>
      <c r="D927" s="69"/>
      <c r="E927" s="3"/>
      <c r="F927" s="3"/>
      <c r="G927" s="3"/>
      <c r="H927" s="3"/>
      <c r="I927" s="39" cm="1">
        <f t="array" ref="I927">_xlfn.SWITCH(E927,"IV","Junior","V","Junior", "VI","Junior","VII","Pre-Senior","VIII","Pre-Senior","IX","Pre-Senior","X","Senior","XI","Senior","XII","Senior",0)</f>
        <v>0</v>
      </c>
      <c r="J927" s="126"/>
      <c r="K927" s="126"/>
      <c r="L927" s="38"/>
      <c r="M927" s="3"/>
      <c r="N927" s="4">
        <f t="shared" si="22"/>
        <v>0</v>
      </c>
    </row>
    <row r="928" spans="2:14" ht="18" customHeight="1" x14ac:dyDescent="0.3">
      <c r="B928" s="67"/>
      <c r="C928" s="68"/>
      <c r="D928" s="69"/>
      <c r="E928" s="3"/>
      <c r="F928" s="3"/>
      <c r="G928" s="3"/>
      <c r="H928" s="3"/>
      <c r="I928" s="39" cm="1">
        <f t="array" ref="I928">_xlfn.SWITCH(E928,"IV","Junior","V","Junior", "VI","Junior","VII","Pre-Senior","VIII","Pre-Senior","IX","Pre-Senior","X","Senior","XI","Senior","XII","Senior",0)</f>
        <v>0</v>
      </c>
      <c r="J928" s="126"/>
      <c r="K928" s="126"/>
      <c r="L928" s="38"/>
      <c r="M928" s="3"/>
      <c r="N928" s="4">
        <f t="shared" si="22"/>
        <v>0</v>
      </c>
    </row>
    <row r="929" spans="2:14" ht="18" customHeight="1" x14ac:dyDescent="0.3">
      <c r="B929" s="67"/>
      <c r="C929" s="68"/>
      <c r="D929" s="69"/>
      <c r="E929" s="3"/>
      <c r="F929" s="3"/>
      <c r="G929" s="3"/>
      <c r="H929" s="3"/>
      <c r="I929" s="39" cm="1">
        <f t="array" ref="I929">_xlfn.SWITCH(E929,"IV","Junior","V","Junior", "VI","Junior","VII","Pre-Senior","VIII","Pre-Senior","IX","Pre-Senior","X","Senior","XI","Senior","XII","Senior",0)</f>
        <v>0</v>
      </c>
      <c r="J929" s="126"/>
      <c r="K929" s="126"/>
      <c r="L929" s="38"/>
      <c r="M929" s="3"/>
      <c r="N929" s="4">
        <f t="shared" si="22"/>
        <v>0</v>
      </c>
    </row>
    <row r="930" spans="2:14" ht="18" customHeight="1" x14ac:dyDescent="0.3">
      <c r="B930" s="67"/>
      <c r="C930" s="68"/>
      <c r="D930" s="69"/>
      <c r="E930" s="3"/>
      <c r="F930" s="3"/>
      <c r="G930" s="3"/>
      <c r="H930" s="3"/>
      <c r="I930" s="39" cm="1">
        <f t="array" ref="I930">_xlfn.SWITCH(E930,"IV","Junior","V","Junior", "VI","Junior","VII","Pre-Senior","VIII","Pre-Senior","IX","Pre-Senior","X","Senior","XI","Senior","XII","Senior",0)</f>
        <v>0</v>
      </c>
      <c r="J930" s="126"/>
      <c r="K930" s="126"/>
      <c r="L930" s="38"/>
      <c r="M930" s="3"/>
      <c r="N930" s="4">
        <f t="shared" si="22"/>
        <v>0</v>
      </c>
    </row>
    <row r="931" spans="2:14" ht="18" customHeight="1" x14ac:dyDescent="0.3">
      <c r="B931" s="67"/>
      <c r="C931" s="68"/>
      <c r="D931" s="69"/>
      <c r="E931" s="3"/>
      <c r="F931" s="3"/>
      <c r="G931" s="3"/>
      <c r="H931" s="3"/>
      <c r="I931" s="39" cm="1">
        <f t="array" ref="I931">_xlfn.SWITCH(E931,"IV","Junior","V","Junior", "VI","Junior","VII","Pre-Senior","VIII","Pre-Senior","IX","Pre-Senior","X","Senior","XI","Senior","XII","Senior",0)</f>
        <v>0</v>
      </c>
      <c r="J931" s="126"/>
      <c r="K931" s="126"/>
      <c r="L931" s="38"/>
      <c r="M931" s="3"/>
      <c r="N931" s="4">
        <f t="shared" si="22"/>
        <v>0</v>
      </c>
    </row>
    <row r="932" spans="2:14" ht="18" customHeight="1" x14ac:dyDescent="0.3">
      <c r="B932" s="67"/>
      <c r="C932" s="68"/>
      <c r="D932" s="69"/>
      <c r="E932" s="3"/>
      <c r="F932" s="3"/>
      <c r="G932" s="3"/>
      <c r="H932" s="3"/>
      <c r="I932" s="39" cm="1">
        <f t="array" ref="I932">_xlfn.SWITCH(E932,"IV","Junior","V","Junior", "VI","Junior","VII","Pre-Senior","VIII","Pre-Senior","IX","Pre-Senior","X","Senior","XI","Senior","XII","Senior",0)</f>
        <v>0</v>
      </c>
      <c r="J932" s="126"/>
      <c r="K932" s="126"/>
      <c r="L932" s="38"/>
      <c r="M932" s="3"/>
      <c r="N932" s="4">
        <f t="shared" si="22"/>
        <v>0</v>
      </c>
    </row>
    <row r="933" spans="2:14" ht="18" customHeight="1" x14ac:dyDescent="0.3">
      <c r="B933" s="67"/>
      <c r="C933" s="68"/>
      <c r="D933" s="69"/>
      <c r="E933" s="3"/>
      <c r="F933" s="3"/>
      <c r="G933" s="3"/>
      <c r="H933" s="3"/>
      <c r="I933" s="39" cm="1">
        <f t="array" ref="I933">_xlfn.SWITCH(E933,"IV","Junior","V","Junior", "VI","Junior","VII","Pre-Senior","VIII","Pre-Senior","IX","Pre-Senior","X","Senior","XI","Senior","XII","Senior",0)</f>
        <v>0</v>
      </c>
      <c r="J933" s="126"/>
      <c r="K933" s="126"/>
      <c r="L933" s="38"/>
      <c r="M933" s="3"/>
      <c r="N933" s="4">
        <f t="shared" si="22"/>
        <v>0</v>
      </c>
    </row>
    <row r="934" spans="2:14" ht="18" customHeight="1" x14ac:dyDescent="0.3">
      <c r="B934" s="67"/>
      <c r="C934" s="68"/>
      <c r="D934" s="69"/>
      <c r="E934" s="3"/>
      <c r="F934" s="3"/>
      <c r="G934" s="3"/>
      <c r="H934" s="3"/>
      <c r="I934" s="39" cm="1">
        <f t="array" ref="I934">_xlfn.SWITCH(E934,"IV","Junior","V","Junior", "VI","Junior","VII","Pre-Senior","VIII","Pre-Senior","IX","Pre-Senior","X","Senior","XI","Senior","XII","Senior",0)</f>
        <v>0</v>
      </c>
      <c r="J934" s="126"/>
      <c r="K934" s="126"/>
      <c r="L934" s="38"/>
      <c r="M934" s="3"/>
      <c r="N934" s="4">
        <f t="shared" si="22"/>
        <v>0</v>
      </c>
    </row>
    <row r="935" spans="2:14" ht="18" customHeight="1" x14ac:dyDescent="0.3">
      <c r="B935" s="67"/>
      <c r="C935" s="68"/>
      <c r="D935" s="69"/>
      <c r="E935" s="3"/>
      <c r="F935" s="3"/>
      <c r="G935" s="3"/>
      <c r="H935" s="3"/>
      <c r="I935" s="39" cm="1">
        <f t="array" ref="I935">_xlfn.SWITCH(E935,"IV","Junior","V","Junior", "VI","Junior","VII","Pre-Senior","VIII","Pre-Senior","IX","Pre-Senior","X","Senior","XI","Senior","XII","Senior",0)</f>
        <v>0</v>
      </c>
      <c r="J935" s="126"/>
      <c r="K935" s="126"/>
      <c r="L935" s="38"/>
      <c r="M935" s="3"/>
      <c r="N935" s="4">
        <f t="shared" si="22"/>
        <v>0</v>
      </c>
    </row>
    <row r="936" spans="2:14" ht="18" customHeight="1" x14ac:dyDescent="0.3">
      <c r="B936" s="67"/>
      <c r="C936" s="68"/>
      <c r="D936" s="69"/>
      <c r="E936" s="3"/>
      <c r="F936" s="3"/>
      <c r="G936" s="3"/>
      <c r="H936" s="3"/>
      <c r="I936" s="39" cm="1">
        <f t="array" ref="I936">_xlfn.SWITCH(E936,"IV","Junior","V","Junior", "VI","Junior","VII","Pre-Senior","VIII","Pre-Senior","IX","Pre-Senior","X","Senior","XI","Senior","XII","Senior",0)</f>
        <v>0</v>
      </c>
      <c r="J936" s="126"/>
      <c r="K936" s="126"/>
      <c r="L936" s="38"/>
      <c r="M936" s="3"/>
      <c r="N936" s="4">
        <f t="shared" si="22"/>
        <v>0</v>
      </c>
    </row>
    <row r="937" spans="2:14" ht="18" customHeight="1" x14ac:dyDescent="0.3">
      <c r="B937" s="67"/>
      <c r="C937" s="68"/>
      <c r="D937" s="69"/>
      <c r="E937" s="3"/>
      <c r="F937" s="3"/>
      <c r="G937" s="3"/>
      <c r="H937" s="3"/>
      <c r="I937" s="39" cm="1">
        <f t="array" ref="I937">_xlfn.SWITCH(E937,"IV","Junior","V","Junior", "VI","Junior","VII","Pre-Senior","VIII","Pre-Senior","IX","Pre-Senior","X","Senior","XI","Senior","XII","Senior",0)</f>
        <v>0</v>
      </c>
      <c r="J937" s="126"/>
      <c r="K937" s="126"/>
      <c r="L937" s="38"/>
      <c r="M937" s="3"/>
      <c r="N937" s="4">
        <f t="shared" si="22"/>
        <v>0</v>
      </c>
    </row>
    <row r="938" spans="2:14" ht="18" customHeight="1" x14ac:dyDescent="0.3">
      <c r="B938" s="67"/>
      <c r="C938" s="68"/>
      <c r="D938" s="69"/>
      <c r="E938" s="3"/>
      <c r="F938" s="3"/>
      <c r="G938" s="3"/>
      <c r="H938" s="3"/>
      <c r="I938" s="39" cm="1">
        <f t="array" ref="I938">_xlfn.SWITCH(E938,"IV","Junior","V","Junior", "VI","Junior","VII","Pre-Senior","VIII","Pre-Senior","IX","Pre-Senior","X","Senior","XI","Senior","XII","Senior",0)</f>
        <v>0</v>
      </c>
      <c r="J938" s="126"/>
      <c r="K938" s="126"/>
      <c r="L938" s="38"/>
      <c r="M938" s="3"/>
      <c r="N938" s="4">
        <f t="shared" si="22"/>
        <v>0</v>
      </c>
    </row>
    <row r="939" spans="2:14" ht="18" customHeight="1" x14ac:dyDescent="0.3">
      <c r="B939" s="67"/>
      <c r="C939" s="68"/>
      <c r="D939" s="69"/>
      <c r="E939" s="3"/>
      <c r="F939" s="3"/>
      <c r="G939" s="3"/>
      <c r="H939" s="3"/>
      <c r="I939" s="39" cm="1">
        <f t="array" ref="I939">_xlfn.SWITCH(E939,"IV","Junior","V","Junior", "VI","Junior","VII","Pre-Senior","VIII","Pre-Senior","IX","Pre-Senior","X","Senior","XI","Senior","XII","Senior",0)</f>
        <v>0</v>
      </c>
      <c r="J939" s="126"/>
      <c r="K939" s="126"/>
      <c r="L939" s="38"/>
      <c r="M939" s="3"/>
      <c r="N939" s="4">
        <f t="shared" si="22"/>
        <v>0</v>
      </c>
    </row>
    <row r="940" spans="2:14" ht="18" customHeight="1" x14ac:dyDescent="0.3">
      <c r="B940" s="67"/>
      <c r="C940" s="68"/>
      <c r="D940" s="69"/>
      <c r="E940" s="3"/>
      <c r="F940" s="3"/>
      <c r="G940" s="3"/>
      <c r="H940" s="3"/>
      <c r="I940" s="39" cm="1">
        <f t="array" ref="I940">_xlfn.SWITCH(E940,"IV","Junior","V","Junior", "VI","Junior","VII","Pre-Senior","VIII","Pre-Senior","IX","Pre-Senior","X","Senior","XI","Senior","XII","Senior",0)</f>
        <v>0</v>
      </c>
      <c r="J940" s="126"/>
      <c r="K940" s="126"/>
      <c r="L940" s="38"/>
      <c r="M940" s="3"/>
      <c r="N940" s="4">
        <f t="shared" si="22"/>
        <v>0</v>
      </c>
    </row>
    <row r="941" spans="2:14" ht="18" customHeight="1" x14ac:dyDescent="0.3">
      <c r="B941" s="67"/>
      <c r="C941" s="68"/>
      <c r="D941" s="69"/>
      <c r="E941" s="3"/>
      <c r="F941" s="3"/>
      <c r="G941" s="3"/>
      <c r="H941" s="3"/>
      <c r="I941" s="39" cm="1">
        <f t="array" ref="I941">_xlfn.SWITCH(E941,"IV","Junior","V","Junior", "VI","Junior","VII","Pre-Senior","VIII","Pre-Senior","IX","Pre-Senior","X","Senior","XI","Senior","XII","Senior",0)</f>
        <v>0</v>
      </c>
      <c r="J941" s="126"/>
      <c r="K941" s="126"/>
      <c r="L941" s="38"/>
      <c r="M941" s="3"/>
      <c r="N941" s="4">
        <f t="shared" si="22"/>
        <v>0</v>
      </c>
    </row>
    <row r="942" spans="2:14" ht="18" customHeight="1" x14ac:dyDescent="0.3">
      <c r="B942" s="67"/>
      <c r="C942" s="68"/>
      <c r="D942" s="69"/>
      <c r="E942" s="3"/>
      <c r="F942" s="3"/>
      <c r="G942" s="3"/>
      <c r="H942" s="3"/>
      <c r="I942" s="39" cm="1">
        <f t="array" ref="I942">_xlfn.SWITCH(E942,"IV","Junior","V","Junior", "VI","Junior","VII","Pre-Senior","VIII","Pre-Senior","IX","Pre-Senior","X","Senior","XI","Senior","XII","Senior",0)</f>
        <v>0</v>
      </c>
      <c r="J942" s="126"/>
      <c r="K942" s="126"/>
      <c r="L942" s="38"/>
      <c r="M942" s="3"/>
      <c r="N942" s="4">
        <f t="shared" si="22"/>
        <v>0</v>
      </c>
    </row>
    <row r="943" spans="2:14" ht="18" customHeight="1" x14ac:dyDescent="0.3">
      <c r="B943" s="67"/>
      <c r="C943" s="68"/>
      <c r="D943" s="69"/>
      <c r="E943" s="3"/>
      <c r="F943" s="3"/>
      <c r="G943" s="3"/>
      <c r="H943" s="3"/>
      <c r="I943" s="39" cm="1">
        <f t="array" ref="I943">_xlfn.SWITCH(E943,"IV","Junior","V","Junior", "VI","Junior","VII","Pre-Senior","VIII","Pre-Senior","IX","Pre-Senior","X","Senior","XI","Senior","XII","Senior",0)</f>
        <v>0</v>
      </c>
      <c r="J943" s="126"/>
      <c r="K943" s="126"/>
      <c r="L943" s="38"/>
      <c r="M943" s="3"/>
      <c r="N943" s="4">
        <f t="shared" si="22"/>
        <v>0</v>
      </c>
    </row>
    <row r="944" spans="2:14" ht="18" customHeight="1" x14ac:dyDescent="0.3">
      <c r="B944" s="67"/>
      <c r="C944" s="68"/>
      <c r="D944" s="69"/>
      <c r="E944" s="3"/>
      <c r="F944" s="3"/>
      <c r="G944" s="3"/>
      <c r="H944" s="3"/>
      <c r="I944" s="39" cm="1">
        <f t="array" ref="I944">_xlfn.SWITCH(E944,"IV","Junior","V","Junior", "VI","Junior","VII","Pre-Senior","VIII","Pre-Senior","IX","Pre-Senior","X","Senior","XI","Senior","XII","Senior",0)</f>
        <v>0</v>
      </c>
      <c r="J944" s="126"/>
      <c r="K944" s="126"/>
      <c r="L944" s="38"/>
      <c r="M944" s="3"/>
      <c r="N944" s="4">
        <f t="shared" si="22"/>
        <v>0</v>
      </c>
    </row>
    <row r="945" spans="2:14" ht="18" customHeight="1" x14ac:dyDescent="0.3">
      <c r="B945" s="67"/>
      <c r="C945" s="68"/>
      <c r="D945" s="69"/>
      <c r="E945" s="3"/>
      <c r="F945" s="3"/>
      <c r="G945" s="3"/>
      <c r="H945" s="3"/>
      <c r="I945" s="39" cm="1">
        <f t="array" ref="I945">_xlfn.SWITCH(E945,"IV","Junior","V","Junior", "VI","Junior","VII","Pre-Senior","VIII","Pre-Senior","IX","Pre-Senior","X","Senior","XI","Senior","XII","Senior",0)</f>
        <v>0</v>
      </c>
      <c r="J945" s="126"/>
      <c r="K945" s="126"/>
      <c r="L945" s="38"/>
      <c r="M945" s="3"/>
      <c r="N945" s="4">
        <f t="shared" si="22"/>
        <v>0</v>
      </c>
    </row>
    <row r="946" spans="2:14" ht="18" customHeight="1" x14ac:dyDescent="0.3">
      <c r="B946" s="67"/>
      <c r="C946" s="68"/>
      <c r="D946" s="69"/>
      <c r="E946" s="3"/>
      <c r="F946" s="3"/>
      <c r="G946" s="3"/>
      <c r="H946" s="3"/>
      <c r="I946" s="39" cm="1">
        <f t="array" ref="I946">_xlfn.SWITCH(E946,"IV","Junior","V","Junior", "VI","Junior","VII","Pre-Senior","VIII","Pre-Senior","IX","Pre-Senior","X","Senior","XI","Senior","XII","Senior",0)</f>
        <v>0</v>
      </c>
      <c r="J946" s="126"/>
      <c r="K946" s="126"/>
      <c r="L946" s="38"/>
      <c r="M946" s="3"/>
      <c r="N946" s="4">
        <f t="shared" si="22"/>
        <v>0</v>
      </c>
    </row>
    <row r="947" spans="2:14" ht="18" customHeight="1" x14ac:dyDescent="0.3">
      <c r="B947" s="67"/>
      <c r="C947" s="68"/>
      <c r="D947" s="69"/>
      <c r="E947" s="3"/>
      <c r="F947" s="3"/>
      <c r="G947" s="3"/>
      <c r="H947" s="3"/>
      <c r="I947" s="39" cm="1">
        <f t="array" ref="I947">_xlfn.SWITCH(E947,"IV","Junior","V","Junior", "VI","Junior","VII","Pre-Senior","VIII","Pre-Senior","IX","Pre-Senior","X","Senior","XI","Senior","XII","Senior",0)</f>
        <v>0</v>
      </c>
      <c r="J947" s="126"/>
      <c r="K947" s="126"/>
      <c r="L947" s="38"/>
      <c r="M947" s="3"/>
      <c r="N947" s="4">
        <f t="shared" si="22"/>
        <v>0</v>
      </c>
    </row>
    <row r="948" spans="2:14" ht="18" customHeight="1" x14ac:dyDescent="0.3">
      <c r="B948" s="67"/>
      <c r="C948" s="68"/>
      <c r="D948" s="69"/>
      <c r="E948" s="3"/>
      <c r="F948" s="3"/>
      <c r="G948" s="3"/>
      <c r="H948" s="3"/>
      <c r="I948" s="39" cm="1">
        <f t="array" ref="I948">_xlfn.SWITCH(E948,"IV","Junior","V","Junior", "VI","Junior","VII","Pre-Senior","VIII","Pre-Senior","IX","Pre-Senior","X","Senior","XI","Senior","XII","Senior",0)</f>
        <v>0</v>
      </c>
      <c r="J948" s="126"/>
      <c r="K948" s="126"/>
      <c r="L948" s="38"/>
      <c r="M948" s="3"/>
      <c r="N948" s="4">
        <f t="shared" si="22"/>
        <v>0</v>
      </c>
    </row>
    <row r="949" spans="2:14" ht="18" customHeight="1" x14ac:dyDescent="0.3">
      <c r="B949" s="67"/>
      <c r="C949" s="68"/>
      <c r="D949" s="69"/>
      <c r="E949" s="3"/>
      <c r="F949" s="3"/>
      <c r="G949" s="3"/>
      <c r="H949" s="3"/>
      <c r="I949" s="39" cm="1">
        <f t="array" ref="I949">_xlfn.SWITCH(E949,"IV","Junior","V","Junior", "VI","Junior","VII","Pre-Senior","VIII","Pre-Senior","IX","Pre-Senior","X","Senior","XI","Senior","XII","Senior",0)</f>
        <v>0</v>
      </c>
      <c r="J949" s="126"/>
      <c r="K949" s="126"/>
      <c r="L949" s="38"/>
      <c r="M949" s="3"/>
      <c r="N949" s="4">
        <f t="shared" si="22"/>
        <v>0</v>
      </c>
    </row>
    <row r="950" spans="2:14" ht="18" customHeight="1" x14ac:dyDescent="0.3">
      <c r="B950" s="67"/>
      <c r="C950" s="68"/>
      <c r="D950" s="69"/>
      <c r="E950" s="3"/>
      <c r="F950" s="3"/>
      <c r="G950" s="3"/>
      <c r="H950" s="3"/>
      <c r="I950" s="39" cm="1">
        <f t="array" ref="I950">_xlfn.SWITCH(E950,"IV","Junior","V","Junior", "VI","Junior","VII","Pre-Senior","VIII","Pre-Senior","IX","Pre-Senior","X","Senior","XI","Senior","XII","Senior",0)</f>
        <v>0</v>
      </c>
      <c r="J950" s="126"/>
      <c r="K950" s="126"/>
      <c r="L950" s="38"/>
      <c r="M950" s="3"/>
      <c r="N950" s="4">
        <f t="shared" si="22"/>
        <v>0</v>
      </c>
    </row>
    <row r="951" spans="2:14" ht="18" customHeight="1" x14ac:dyDescent="0.3">
      <c r="B951" s="67"/>
      <c r="C951" s="68"/>
      <c r="D951" s="69"/>
      <c r="E951" s="3"/>
      <c r="F951" s="3"/>
      <c r="G951" s="3"/>
      <c r="H951" s="3"/>
      <c r="I951" s="39" cm="1">
        <f t="array" ref="I951">_xlfn.SWITCH(E951,"IV","Junior","V","Junior", "VI","Junior","VII","Pre-Senior","VIII","Pre-Senior","IX","Pre-Senior","X","Senior","XI","Senior","XII","Senior",0)</f>
        <v>0</v>
      </c>
      <c r="J951" s="126"/>
      <c r="K951" s="126"/>
      <c r="L951" s="38"/>
      <c r="M951" s="3"/>
      <c r="N951" s="4">
        <f t="shared" si="22"/>
        <v>0</v>
      </c>
    </row>
    <row r="952" spans="2:14" ht="18" customHeight="1" x14ac:dyDescent="0.3">
      <c r="B952" s="67"/>
      <c r="C952" s="68"/>
      <c r="D952" s="69"/>
      <c r="E952" s="3"/>
      <c r="F952" s="3"/>
      <c r="G952" s="3"/>
      <c r="H952" s="3"/>
      <c r="I952" s="39" cm="1">
        <f t="array" ref="I952">_xlfn.SWITCH(E952,"IV","Junior","V","Junior", "VI","Junior","VII","Pre-Senior","VIII","Pre-Senior","IX","Pre-Senior","X","Senior","XI","Senior","XII","Senior",0)</f>
        <v>0</v>
      </c>
      <c r="J952" s="126"/>
      <c r="K952" s="126"/>
      <c r="L952" s="38"/>
      <c r="M952" s="3"/>
      <c r="N952" s="4">
        <f t="shared" si="22"/>
        <v>0</v>
      </c>
    </row>
    <row r="953" spans="2:14" ht="18" customHeight="1" x14ac:dyDescent="0.3">
      <c r="B953" s="67"/>
      <c r="C953" s="68"/>
      <c r="D953" s="69"/>
      <c r="E953" s="3"/>
      <c r="F953" s="3"/>
      <c r="G953" s="3"/>
      <c r="H953" s="3"/>
      <c r="I953" s="39" cm="1">
        <f t="array" ref="I953">_xlfn.SWITCH(E953,"IV","Junior","V","Junior", "VI","Junior","VII","Pre-Senior","VIII","Pre-Senior","IX","Pre-Senior","X","Senior","XI","Senior","XII","Senior",0)</f>
        <v>0</v>
      </c>
      <c r="J953" s="126"/>
      <c r="K953" s="126"/>
      <c r="L953" s="38"/>
      <c r="M953" s="3"/>
      <c r="N953" s="4">
        <f t="shared" si="22"/>
        <v>0</v>
      </c>
    </row>
    <row r="954" spans="2:14" ht="18" customHeight="1" x14ac:dyDescent="0.3">
      <c r="B954" s="67"/>
      <c r="C954" s="68"/>
      <c r="D954" s="69"/>
      <c r="E954" s="3"/>
      <c r="F954" s="3"/>
      <c r="G954" s="3"/>
      <c r="H954" s="3"/>
      <c r="I954" s="39" cm="1">
        <f t="array" ref="I954">_xlfn.SWITCH(E954,"IV","Junior","V","Junior", "VI","Junior","VII","Pre-Senior","VIII","Pre-Senior","IX","Pre-Senior","X","Senior","XI","Senior","XII","Senior",0)</f>
        <v>0</v>
      </c>
      <c r="J954" s="126"/>
      <c r="K954" s="126"/>
      <c r="L954" s="38"/>
      <c r="M954" s="3"/>
      <c r="N954" s="4">
        <f t="shared" si="22"/>
        <v>0</v>
      </c>
    </row>
    <row r="955" spans="2:14" ht="18" customHeight="1" x14ac:dyDescent="0.3">
      <c r="B955" s="67"/>
      <c r="C955" s="68"/>
      <c r="D955" s="69"/>
      <c r="E955" s="3"/>
      <c r="F955" s="3"/>
      <c r="G955" s="3"/>
      <c r="H955" s="3"/>
      <c r="I955" s="39" cm="1">
        <f t="array" ref="I955">_xlfn.SWITCH(E955,"IV","Junior","V","Junior", "VI","Junior","VII","Pre-Senior","VIII","Pre-Senior","IX","Pre-Senior","X","Senior","XI","Senior","XII","Senior",0)</f>
        <v>0</v>
      </c>
      <c r="J955" s="126"/>
      <c r="K955" s="126"/>
      <c r="L955" s="38"/>
      <c r="M955" s="3"/>
      <c r="N955" s="4">
        <f t="shared" si="22"/>
        <v>0</v>
      </c>
    </row>
    <row r="956" spans="2:14" ht="18" customHeight="1" x14ac:dyDescent="0.3">
      <c r="B956" s="67"/>
      <c r="C956" s="68"/>
      <c r="D956" s="69"/>
      <c r="E956" s="3"/>
      <c r="F956" s="3"/>
      <c r="G956" s="3"/>
      <c r="H956" s="3"/>
      <c r="I956" s="39" cm="1">
        <f t="array" ref="I956">_xlfn.SWITCH(E956,"IV","Junior","V","Junior", "VI","Junior","VII","Pre-Senior","VIII","Pre-Senior","IX","Pre-Senior","X","Senior","XI","Senior","XII","Senior",0)</f>
        <v>0</v>
      </c>
      <c r="J956" s="126"/>
      <c r="K956" s="126"/>
      <c r="L956" s="38"/>
      <c r="M956" s="3"/>
      <c r="N956" s="4">
        <f t="shared" si="22"/>
        <v>0</v>
      </c>
    </row>
    <row r="957" spans="2:14" ht="18" customHeight="1" x14ac:dyDescent="0.3">
      <c r="B957" s="67"/>
      <c r="C957" s="68"/>
      <c r="D957" s="69"/>
      <c r="E957" s="3"/>
      <c r="F957" s="3"/>
      <c r="G957" s="3"/>
      <c r="H957" s="3"/>
      <c r="I957" s="39" cm="1">
        <f t="array" ref="I957">_xlfn.SWITCH(E957,"IV","Junior","V","Junior", "VI","Junior","VII","Pre-Senior","VIII","Pre-Senior","IX","Pre-Senior","X","Senior","XI","Senior","XII","Senior",0)</f>
        <v>0</v>
      </c>
      <c r="J957" s="126"/>
      <c r="K957" s="126"/>
      <c r="L957" s="38"/>
      <c r="M957" s="3"/>
      <c r="N957" s="4">
        <f t="shared" si="22"/>
        <v>0</v>
      </c>
    </row>
    <row r="958" spans="2:14" ht="18" customHeight="1" x14ac:dyDescent="0.3">
      <c r="B958" s="67"/>
      <c r="C958" s="68"/>
      <c r="D958" s="69"/>
      <c r="E958" s="3"/>
      <c r="F958" s="3"/>
      <c r="G958" s="3"/>
      <c r="H958" s="3"/>
      <c r="I958" s="39" cm="1">
        <f t="array" ref="I958">_xlfn.SWITCH(E958,"IV","Junior","V","Junior", "VI","Junior","VII","Pre-Senior","VIII","Pre-Senior","IX","Pre-Senior","X","Senior","XI","Senior","XII","Senior",0)</f>
        <v>0</v>
      </c>
      <c r="J958" s="126"/>
      <c r="K958" s="126"/>
      <c r="L958" s="38"/>
      <c r="M958" s="3"/>
      <c r="N958" s="4">
        <f t="shared" si="22"/>
        <v>0</v>
      </c>
    </row>
    <row r="959" spans="2:14" ht="18" customHeight="1" x14ac:dyDescent="0.3">
      <c r="B959" s="67"/>
      <c r="C959" s="68"/>
      <c r="D959" s="69"/>
      <c r="E959" s="3"/>
      <c r="F959" s="3"/>
      <c r="G959" s="3"/>
      <c r="H959" s="3"/>
      <c r="I959" s="39" cm="1">
        <f t="array" ref="I959">_xlfn.SWITCH(E959,"IV","Junior","V","Junior", "VI","Junior","VII","Pre-Senior","VIII","Pre-Senior","IX","Pre-Senior","X","Senior","XI","Senior","XII","Senior",0)</f>
        <v>0</v>
      </c>
      <c r="J959" s="126"/>
      <c r="K959" s="126"/>
      <c r="L959" s="38"/>
      <c r="M959" s="3"/>
      <c r="N959" s="4">
        <f t="shared" si="22"/>
        <v>0</v>
      </c>
    </row>
    <row r="960" spans="2:14" ht="18" customHeight="1" x14ac:dyDescent="0.3">
      <c r="B960" s="67"/>
      <c r="C960" s="68"/>
      <c r="D960" s="69"/>
      <c r="E960" s="3"/>
      <c r="F960" s="3"/>
      <c r="G960" s="3"/>
      <c r="H960" s="3"/>
      <c r="I960" s="39" cm="1">
        <f t="array" ref="I960">_xlfn.SWITCH(E960,"IV","Junior","V","Junior", "VI","Junior","VII","Pre-Senior","VIII","Pre-Senior","IX","Pre-Senior","X","Senior","XI","Senior","XII","Senior",0)</f>
        <v>0</v>
      </c>
      <c r="J960" s="126"/>
      <c r="K960" s="126"/>
      <c r="L960" s="38"/>
      <c r="M960" s="3"/>
      <c r="N960" s="4">
        <f t="shared" si="22"/>
        <v>0</v>
      </c>
    </row>
    <row r="961" spans="2:14" ht="18" customHeight="1" x14ac:dyDescent="0.3">
      <c r="B961" s="67"/>
      <c r="C961" s="68"/>
      <c r="D961" s="69"/>
      <c r="E961" s="3"/>
      <c r="F961" s="3"/>
      <c r="G961" s="3"/>
      <c r="H961" s="3"/>
      <c r="I961" s="39" cm="1">
        <f t="array" ref="I961">_xlfn.SWITCH(E961,"IV","Junior","V","Junior", "VI","Junior","VII","Pre-Senior","VIII","Pre-Senior","IX","Pre-Senior","X","Senior","XI","Senior","XII","Senior",0)</f>
        <v>0</v>
      </c>
      <c r="J961" s="126"/>
      <c r="K961" s="126"/>
      <c r="L961" s="38"/>
      <c r="M961" s="3"/>
      <c r="N961" s="4">
        <f t="shared" si="22"/>
        <v>0</v>
      </c>
    </row>
    <row r="962" spans="2:14" ht="18" customHeight="1" x14ac:dyDescent="0.3">
      <c r="B962" s="67"/>
      <c r="C962" s="68"/>
      <c r="D962" s="69"/>
      <c r="E962" s="3"/>
      <c r="F962" s="3"/>
      <c r="G962" s="3"/>
      <c r="H962" s="3"/>
      <c r="I962" s="39" cm="1">
        <f t="array" ref="I962">_xlfn.SWITCH(E962,"IV","Junior","V","Junior", "VI","Junior","VII","Pre-Senior","VIII","Pre-Senior","IX","Pre-Senior","X","Senior","XI","Senior","XII","Senior",0)</f>
        <v>0</v>
      </c>
      <c r="J962" s="126"/>
      <c r="K962" s="126"/>
      <c r="L962" s="38"/>
      <c r="M962" s="3"/>
      <c r="N962" s="4">
        <f t="shared" si="22"/>
        <v>0</v>
      </c>
    </row>
    <row r="963" spans="2:14" ht="18" customHeight="1" x14ac:dyDescent="0.3">
      <c r="B963" s="67"/>
      <c r="C963" s="68"/>
      <c r="D963" s="69"/>
      <c r="E963" s="3"/>
      <c r="F963" s="3"/>
      <c r="G963" s="3"/>
      <c r="H963" s="3"/>
      <c r="I963" s="39" cm="1">
        <f t="array" ref="I963">_xlfn.SWITCH(E963,"IV","Junior","V","Junior", "VI","Junior","VII","Pre-Senior","VIII","Pre-Senior","IX","Pre-Senior","X","Senior","XI","Senior","XII","Senior",0)</f>
        <v>0</v>
      </c>
      <c r="J963" s="126"/>
      <c r="K963" s="126"/>
      <c r="L963" s="38"/>
      <c r="M963" s="3"/>
      <c r="N963" s="4">
        <f t="shared" si="22"/>
        <v>0</v>
      </c>
    </row>
    <row r="964" spans="2:14" ht="18" customHeight="1" x14ac:dyDescent="0.3">
      <c r="B964" s="67"/>
      <c r="C964" s="68"/>
      <c r="D964" s="69"/>
      <c r="E964" s="3"/>
      <c r="F964" s="3"/>
      <c r="G964" s="3"/>
      <c r="H964" s="3"/>
      <c r="I964" s="39" cm="1">
        <f t="array" ref="I964">_xlfn.SWITCH(E964,"IV","Junior","V","Junior", "VI","Junior","VII","Pre-Senior","VIII","Pre-Senior","IX","Pre-Senior","X","Senior","XI","Senior","XII","Senior",0)</f>
        <v>0</v>
      </c>
      <c r="J964" s="126"/>
      <c r="K964" s="126"/>
      <c r="L964" s="38"/>
      <c r="M964" s="3"/>
      <c r="N964" s="4">
        <f t="shared" ref="N964:N999" si="23">IF(M964="Printed book",230,IF(M964="E-book",155,0))</f>
        <v>0</v>
      </c>
    </row>
    <row r="965" spans="2:14" ht="18" customHeight="1" x14ac:dyDescent="0.3">
      <c r="B965" s="67"/>
      <c r="C965" s="68"/>
      <c r="D965" s="69"/>
      <c r="E965" s="3"/>
      <c r="F965" s="3"/>
      <c r="G965" s="3"/>
      <c r="H965" s="3"/>
      <c r="I965" s="39" cm="1">
        <f t="array" ref="I965">_xlfn.SWITCH(E965,"IV","Junior","V","Junior", "VI","Junior","VII","Pre-Senior","VIII","Pre-Senior","IX","Pre-Senior","X","Senior","XI","Senior","XII","Senior",0)</f>
        <v>0</v>
      </c>
      <c r="J965" s="126"/>
      <c r="K965" s="126"/>
      <c r="L965" s="38"/>
      <c r="M965" s="3"/>
      <c r="N965" s="4">
        <f t="shared" si="23"/>
        <v>0</v>
      </c>
    </row>
    <row r="966" spans="2:14" ht="18" customHeight="1" x14ac:dyDescent="0.3">
      <c r="B966" s="67"/>
      <c r="C966" s="68"/>
      <c r="D966" s="69"/>
      <c r="E966" s="3"/>
      <c r="F966" s="3"/>
      <c r="G966" s="3"/>
      <c r="H966" s="3"/>
      <c r="I966" s="39" cm="1">
        <f t="array" ref="I966">_xlfn.SWITCH(E966,"IV","Junior","V","Junior", "VI","Junior","VII","Pre-Senior","VIII","Pre-Senior","IX","Pre-Senior","X","Senior","XI","Senior","XII","Senior",0)</f>
        <v>0</v>
      </c>
      <c r="J966" s="126"/>
      <c r="K966" s="126"/>
      <c r="L966" s="38"/>
      <c r="M966" s="3"/>
      <c r="N966" s="4">
        <f t="shared" si="23"/>
        <v>0</v>
      </c>
    </row>
    <row r="967" spans="2:14" ht="18" customHeight="1" x14ac:dyDescent="0.3">
      <c r="B967" s="67"/>
      <c r="C967" s="68"/>
      <c r="D967" s="69"/>
      <c r="E967" s="3"/>
      <c r="F967" s="3"/>
      <c r="G967" s="3"/>
      <c r="H967" s="3"/>
      <c r="I967" s="39" cm="1">
        <f t="array" ref="I967">_xlfn.SWITCH(E967,"IV","Junior","V","Junior", "VI","Junior","VII","Pre-Senior","VIII","Pre-Senior","IX","Pre-Senior","X","Senior","XI","Senior","XII","Senior",0)</f>
        <v>0</v>
      </c>
      <c r="J967" s="126"/>
      <c r="K967" s="126"/>
      <c r="L967" s="38"/>
      <c r="M967" s="3"/>
      <c r="N967" s="4">
        <f t="shared" si="23"/>
        <v>0</v>
      </c>
    </row>
    <row r="968" spans="2:14" ht="18" customHeight="1" x14ac:dyDescent="0.3">
      <c r="B968" s="67"/>
      <c r="C968" s="68"/>
      <c r="D968" s="69"/>
      <c r="E968" s="3"/>
      <c r="F968" s="3"/>
      <c r="G968" s="3"/>
      <c r="H968" s="3"/>
      <c r="I968" s="39" cm="1">
        <f t="array" ref="I968">_xlfn.SWITCH(E968,"IV","Junior","V","Junior", "VI","Junior","VII","Pre-Senior","VIII","Pre-Senior","IX","Pre-Senior","X","Senior","XI","Senior","XII","Senior",0)</f>
        <v>0</v>
      </c>
      <c r="J968" s="126"/>
      <c r="K968" s="126"/>
      <c r="L968" s="38"/>
      <c r="M968" s="3"/>
      <c r="N968" s="4">
        <f t="shared" si="23"/>
        <v>0</v>
      </c>
    </row>
    <row r="969" spans="2:14" ht="18" customHeight="1" x14ac:dyDescent="0.3">
      <c r="B969" s="67"/>
      <c r="C969" s="68"/>
      <c r="D969" s="69"/>
      <c r="E969" s="3"/>
      <c r="F969" s="3"/>
      <c r="G969" s="3"/>
      <c r="H969" s="3"/>
      <c r="I969" s="39" cm="1">
        <f t="array" ref="I969">_xlfn.SWITCH(E969,"IV","Junior","V","Junior", "VI","Junior","VII","Pre-Senior","VIII","Pre-Senior","IX","Pre-Senior","X","Senior","XI","Senior","XII","Senior",0)</f>
        <v>0</v>
      </c>
      <c r="J969" s="126"/>
      <c r="K969" s="126"/>
      <c r="L969" s="38"/>
      <c r="M969" s="3"/>
      <c r="N969" s="4">
        <f t="shared" si="23"/>
        <v>0</v>
      </c>
    </row>
    <row r="970" spans="2:14" ht="18" customHeight="1" x14ac:dyDescent="0.3">
      <c r="B970" s="67"/>
      <c r="C970" s="68"/>
      <c r="D970" s="69"/>
      <c r="E970" s="3"/>
      <c r="F970" s="3"/>
      <c r="G970" s="3"/>
      <c r="H970" s="3"/>
      <c r="I970" s="39" cm="1">
        <f t="array" ref="I970">_xlfn.SWITCH(E970,"IV","Junior","V","Junior", "VI","Junior","VII","Pre-Senior","VIII","Pre-Senior","IX","Pre-Senior","X","Senior","XI","Senior","XII","Senior",0)</f>
        <v>0</v>
      </c>
      <c r="J970" s="126"/>
      <c r="K970" s="126"/>
      <c r="L970" s="38"/>
      <c r="M970" s="3"/>
      <c r="N970" s="4">
        <f t="shared" si="23"/>
        <v>0</v>
      </c>
    </row>
    <row r="971" spans="2:14" ht="18" customHeight="1" x14ac:dyDescent="0.3">
      <c r="B971" s="67"/>
      <c r="C971" s="68"/>
      <c r="D971" s="69"/>
      <c r="E971" s="3"/>
      <c r="F971" s="3"/>
      <c r="G971" s="3"/>
      <c r="H971" s="3"/>
      <c r="I971" s="39" cm="1">
        <f t="array" ref="I971">_xlfn.SWITCH(E971,"IV","Junior","V","Junior", "VI","Junior","VII","Pre-Senior","VIII","Pre-Senior","IX","Pre-Senior","X","Senior","XI","Senior","XII","Senior",0)</f>
        <v>0</v>
      </c>
      <c r="J971" s="126"/>
      <c r="K971" s="126"/>
      <c r="L971" s="38"/>
      <c r="M971" s="3"/>
      <c r="N971" s="4">
        <f t="shared" si="23"/>
        <v>0</v>
      </c>
    </row>
    <row r="972" spans="2:14" ht="18" customHeight="1" x14ac:dyDescent="0.3">
      <c r="B972" s="67"/>
      <c r="C972" s="68"/>
      <c r="D972" s="69"/>
      <c r="E972" s="3"/>
      <c r="F972" s="3"/>
      <c r="G972" s="3"/>
      <c r="H972" s="3"/>
      <c r="I972" s="39" cm="1">
        <f t="array" ref="I972">_xlfn.SWITCH(E972,"IV","Junior","V","Junior", "VI","Junior","VII","Pre-Senior","VIII","Pre-Senior","IX","Pre-Senior","X","Senior","XI","Senior","XII","Senior",0)</f>
        <v>0</v>
      </c>
      <c r="J972" s="126"/>
      <c r="K972" s="126"/>
      <c r="L972" s="38"/>
      <c r="M972" s="3"/>
      <c r="N972" s="4">
        <f t="shared" si="23"/>
        <v>0</v>
      </c>
    </row>
    <row r="973" spans="2:14" ht="18" customHeight="1" x14ac:dyDescent="0.3">
      <c r="B973" s="67"/>
      <c r="C973" s="68"/>
      <c r="D973" s="69"/>
      <c r="E973" s="3"/>
      <c r="F973" s="3"/>
      <c r="G973" s="3"/>
      <c r="H973" s="3"/>
      <c r="I973" s="39" cm="1">
        <f t="array" ref="I973">_xlfn.SWITCH(E973,"IV","Junior","V","Junior", "VI","Junior","VII","Pre-Senior","VIII","Pre-Senior","IX","Pre-Senior","X","Senior","XI","Senior","XII","Senior",0)</f>
        <v>0</v>
      </c>
      <c r="J973" s="126"/>
      <c r="K973" s="126"/>
      <c r="L973" s="38"/>
      <c r="M973" s="3"/>
      <c r="N973" s="4">
        <f t="shared" si="23"/>
        <v>0</v>
      </c>
    </row>
    <row r="974" spans="2:14" ht="18" customHeight="1" x14ac:dyDescent="0.3">
      <c r="B974" s="67"/>
      <c r="C974" s="68"/>
      <c r="D974" s="69"/>
      <c r="E974" s="3"/>
      <c r="F974" s="3"/>
      <c r="G974" s="3"/>
      <c r="H974" s="3"/>
      <c r="I974" s="39" cm="1">
        <f t="array" ref="I974">_xlfn.SWITCH(E974,"IV","Junior","V","Junior", "VI","Junior","VII","Pre-Senior","VIII","Pre-Senior","IX","Pre-Senior","X","Senior","XI","Senior","XII","Senior",0)</f>
        <v>0</v>
      </c>
      <c r="J974" s="126"/>
      <c r="K974" s="126"/>
      <c r="L974" s="38"/>
      <c r="M974" s="3"/>
      <c r="N974" s="4">
        <f t="shared" si="23"/>
        <v>0</v>
      </c>
    </row>
    <row r="975" spans="2:14" ht="18" customHeight="1" x14ac:dyDescent="0.3">
      <c r="B975" s="67"/>
      <c r="C975" s="68"/>
      <c r="D975" s="69"/>
      <c r="E975" s="3"/>
      <c r="F975" s="3"/>
      <c r="G975" s="3"/>
      <c r="H975" s="3"/>
      <c r="I975" s="39" cm="1">
        <f t="array" ref="I975">_xlfn.SWITCH(E975,"IV","Junior","V","Junior", "VI","Junior","VII","Pre-Senior","VIII","Pre-Senior","IX","Pre-Senior","X","Senior","XI","Senior","XII","Senior",0)</f>
        <v>0</v>
      </c>
      <c r="J975" s="126"/>
      <c r="K975" s="126"/>
      <c r="L975" s="38"/>
      <c r="M975" s="3"/>
      <c r="N975" s="4">
        <f t="shared" si="23"/>
        <v>0</v>
      </c>
    </row>
    <row r="976" spans="2:14" ht="18" customHeight="1" x14ac:dyDescent="0.3">
      <c r="B976" s="67"/>
      <c r="C976" s="68"/>
      <c r="D976" s="69"/>
      <c r="E976" s="3"/>
      <c r="F976" s="3"/>
      <c r="G976" s="3"/>
      <c r="H976" s="3"/>
      <c r="I976" s="39" cm="1">
        <f t="array" ref="I976">_xlfn.SWITCH(E976,"IV","Junior","V","Junior", "VI","Junior","VII","Pre-Senior","VIII","Pre-Senior","IX","Pre-Senior","X","Senior","XI","Senior","XII","Senior",0)</f>
        <v>0</v>
      </c>
      <c r="J976" s="126"/>
      <c r="K976" s="126"/>
      <c r="L976" s="38"/>
      <c r="M976" s="3"/>
      <c r="N976" s="4">
        <f t="shared" si="23"/>
        <v>0</v>
      </c>
    </row>
    <row r="977" spans="2:14" ht="18" customHeight="1" x14ac:dyDescent="0.3">
      <c r="B977" s="67"/>
      <c r="C977" s="68"/>
      <c r="D977" s="69"/>
      <c r="E977" s="3"/>
      <c r="F977" s="3"/>
      <c r="G977" s="3"/>
      <c r="H977" s="3"/>
      <c r="I977" s="39" cm="1">
        <f t="array" ref="I977">_xlfn.SWITCH(E977,"IV","Junior","V","Junior", "VI","Junior","VII","Pre-Senior","VIII","Pre-Senior","IX","Pre-Senior","X","Senior","XI","Senior","XII","Senior",0)</f>
        <v>0</v>
      </c>
      <c r="J977" s="126"/>
      <c r="K977" s="126"/>
      <c r="L977" s="38"/>
      <c r="M977" s="3"/>
      <c r="N977" s="4">
        <f t="shared" si="23"/>
        <v>0</v>
      </c>
    </row>
    <row r="978" spans="2:14" ht="18" customHeight="1" x14ac:dyDescent="0.3">
      <c r="B978" s="67"/>
      <c r="C978" s="68"/>
      <c r="D978" s="69"/>
      <c r="E978" s="3"/>
      <c r="F978" s="3"/>
      <c r="G978" s="3"/>
      <c r="H978" s="3"/>
      <c r="I978" s="39" cm="1">
        <f t="array" ref="I978">_xlfn.SWITCH(E978,"IV","Junior","V","Junior", "VI","Junior","VII","Pre-Senior","VIII","Pre-Senior","IX","Pre-Senior","X","Senior","XI","Senior","XII","Senior",0)</f>
        <v>0</v>
      </c>
      <c r="J978" s="126"/>
      <c r="K978" s="126"/>
      <c r="L978" s="38"/>
      <c r="M978" s="3"/>
      <c r="N978" s="4">
        <f t="shared" si="23"/>
        <v>0</v>
      </c>
    </row>
    <row r="979" spans="2:14" ht="18" customHeight="1" x14ac:dyDescent="0.3">
      <c r="B979" s="67"/>
      <c r="C979" s="68"/>
      <c r="D979" s="69"/>
      <c r="E979" s="3"/>
      <c r="F979" s="3"/>
      <c r="G979" s="3"/>
      <c r="H979" s="3"/>
      <c r="I979" s="39" cm="1">
        <f t="array" ref="I979">_xlfn.SWITCH(E979,"IV","Junior","V","Junior", "VI","Junior","VII","Pre-Senior","VIII","Pre-Senior","IX","Pre-Senior","X","Senior","XI","Senior","XII","Senior",0)</f>
        <v>0</v>
      </c>
      <c r="J979" s="126"/>
      <c r="K979" s="126"/>
      <c r="L979" s="38"/>
      <c r="M979" s="3"/>
      <c r="N979" s="4">
        <f t="shared" si="23"/>
        <v>0</v>
      </c>
    </row>
    <row r="980" spans="2:14" ht="18" customHeight="1" x14ac:dyDescent="0.3">
      <c r="B980" s="67"/>
      <c r="C980" s="68"/>
      <c r="D980" s="69"/>
      <c r="E980" s="3"/>
      <c r="F980" s="3"/>
      <c r="G980" s="3"/>
      <c r="H980" s="3"/>
      <c r="I980" s="39" cm="1">
        <f t="array" ref="I980">_xlfn.SWITCH(E980,"IV","Junior","V","Junior", "VI","Junior","VII","Pre-Senior","VIII","Pre-Senior","IX","Pre-Senior","X","Senior","XI","Senior","XII","Senior",0)</f>
        <v>0</v>
      </c>
      <c r="J980" s="126"/>
      <c r="K980" s="126"/>
      <c r="L980" s="38"/>
      <c r="M980" s="3"/>
      <c r="N980" s="4">
        <f t="shared" si="23"/>
        <v>0</v>
      </c>
    </row>
    <row r="981" spans="2:14" ht="18" customHeight="1" x14ac:dyDescent="0.3">
      <c r="B981" s="67"/>
      <c r="C981" s="68"/>
      <c r="D981" s="69"/>
      <c r="E981" s="3"/>
      <c r="F981" s="3"/>
      <c r="G981" s="3"/>
      <c r="H981" s="3"/>
      <c r="I981" s="39" cm="1">
        <f t="array" ref="I981">_xlfn.SWITCH(E981,"IV","Junior","V","Junior", "VI","Junior","VII","Pre-Senior","VIII","Pre-Senior","IX","Pre-Senior","X","Senior","XI","Senior","XII","Senior",0)</f>
        <v>0</v>
      </c>
      <c r="J981" s="126"/>
      <c r="K981" s="126"/>
      <c r="L981" s="38"/>
      <c r="M981" s="3"/>
      <c r="N981" s="4">
        <f t="shared" si="23"/>
        <v>0</v>
      </c>
    </row>
    <row r="982" spans="2:14" ht="18" customHeight="1" x14ac:dyDescent="0.3">
      <c r="B982" s="67"/>
      <c r="C982" s="68"/>
      <c r="D982" s="69"/>
      <c r="E982" s="3"/>
      <c r="F982" s="3"/>
      <c r="G982" s="3"/>
      <c r="H982" s="3"/>
      <c r="I982" s="39" cm="1">
        <f t="array" ref="I982">_xlfn.SWITCH(E982,"IV","Junior","V","Junior", "VI","Junior","VII","Pre-Senior","VIII","Pre-Senior","IX","Pre-Senior","X","Senior","XI","Senior","XII","Senior",0)</f>
        <v>0</v>
      </c>
      <c r="J982" s="126"/>
      <c r="K982" s="126"/>
      <c r="L982" s="38"/>
      <c r="M982" s="3"/>
      <c r="N982" s="4">
        <f t="shared" si="23"/>
        <v>0</v>
      </c>
    </row>
    <row r="983" spans="2:14" ht="18" customHeight="1" x14ac:dyDescent="0.3">
      <c r="B983" s="67"/>
      <c r="C983" s="68"/>
      <c r="D983" s="69"/>
      <c r="E983" s="3"/>
      <c r="F983" s="3"/>
      <c r="G983" s="3"/>
      <c r="H983" s="3"/>
      <c r="I983" s="39" cm="1">
        <f t="array" ref="I983">_xlfn.SWITCH(E983,"IV","Junior","V","Junior", "VI","Junior","VII","Pre-Senior","VIII","Pre-Senior","IX","Pre-Senior","X","Senior","XI","Senior","XII","Senior",0)</f>
        <v>0</v>
      </c>
      <c r="J983" s="126"/>
      <c r="K983" s="126"/>
      <c r="L983" s="38"/>
      <c r="M983" s="3"/>
      <c r="N983" s="4">
        <f t="shared" si="23"/>
        <v>0</v>
      </c>
    </row>
    <row r="984" spans="2:14" ht="18" customHeight="1" x14ac:dyDescent="0.3">
      <c r="B984" s="67"/>
      <c r="C984" s="68"/>
      <c r="D984" s="69"/>
      <c r="E984" s="3"/>
      <c r="F984" s="3"/>
      <c r="G984" s="3"/>
      <c r="H984" s="3"/>
      <c r="I984" s="39" cm="1">
        <f t="array" ref="I984">_xlfn.SWITCH(E984,"IV","Junior","V","Junior", "VI","Junior","VII","Pre-Senior","VIII","Pre-Senior","IX","Pre-Senior","X","Senior","XI","Senior","XII","Senior",0)</f>
        <v>0</v>
      </c>
      <c r="J984" s="126"/>
      <c r="K984" s="126"/>
      <c r="L984" s="38"/>
      <c r="M984" s="3"/>
      <c r="N984" s="4">
        <f t="shared" si="23"/>
        <v>0</v>
      </c>
    </row>
    <row r="985" spans="2:14" ht="18" customHeight="1" x14ac:dyDescent="0.3">
      <c r="B985" s="67"/>
      <c r="C985" s="68"/>
      <c r="D985" s="69"/>
      <c r="E985" s="3"/>
      <c r="F985" s="3"/>
      <c r="G985" s="3"/>
      <c r="H985" s="3"/>
      <c r="I985" s="39" cm="1">
        <f t="array" ref="I985">_xlfn.SWITCH(E985,"IV","Junior","V","Junior", "VI","Junior","VII","Pre-Senior","VIII","Pre-Senior","IX","Pre-Senior","X","Senior","XI","Senior","XII","Senior",0)</f>
        <v>0</v>
      </c>
      <c r="J985" s="126"/>
      <c r="K985" s="126"/>
      <c r="L985" s="38"/>
      <c r="M985" s="3"/>
      <c r="N985" s="4">
        <f t="shared" si="23"/>
        <v>0</v>
      </c>
    </row>
    <row r="986" spans="2:14" ht="18" customHeight="1" x14ac:dyDescent="0.3">
      <c r="B986" s="67"/>
      <c r="C986" s="68"/>
      <c r="D986" s="69"/>
      <c r="E986" s="3"/>
      <c r="F986" s="3"/>
      <c r="G986" s="3"/>
      <c r="H986" s="3"/>
      <c r="I986" s="39" cm="1">
        <f t="array" ref="I986">_xlfn.SWITCH(E986,"IV","Junior","V","Junior", "VI","Junior","VII","Pre-Senior","VIII","Pre-Senior","IX","Pre-Senior","X","Senior","XI","Senior","XII","Senior",0)</f>
        <v>0</v>
      </c>
      <c r="J986" s="126"/>
      <c r="K986" s="126"/>
      <c r="L986" s="38"/>
      <c r="M986" s="3"/>
      <c r="N986" s="4">
        <f t="shared" si="23"/>
        <v>0</v>
      </c>
    </row>
    <row r="987" spans="2:14" ht="18" customHeight="1" x14ac:dyDescent="0.3">
      <c r="B987" s="67"/>
      <c r="C987" s="68"/>
      <c r="D987" s="69"/>
      <c r="E987" s="3"/>
      <c r="F987" s="3"/>
      <c r="G987" s="3"/>
      <c r="H987" s="3"/>
      <c r="I987" s="39" cm="1">
        <f t="array" ref="I987">_xlfn.SWITCH(E987,"IV","Junior","V","Junior", "VI","Junior","VII","Pre-Senior","VIII","Pre-Senior","IX","Pre-Senior","X","Senior","XI","Senior","XII","Senior",0)</f>
        <v>0</v>
      </c>
      <c r="J987" s="126"/>
      <c r="K987" s="126"/>
      <c r="L987" s="38"/>
      <c r="M987" s="3"/>
      <c r="N987" s="4">
        <f t="shared" si="23"/>
        <v>0</v>
      </c>
    </row>
    <row r="988" spans="2:14" ht="18" customHeight="1" x14ac:dyDescent="0.3">
      <c r="B988" s="67"/>
      <c r="C988" s="68"/>
      <c r="D988" s="69"/>
      <c r="E988" s="3"/>
      <c r="F988" s="3"/>
      <c r="G988" s="3"/>
      <c r="H988" s="3"/>
      <c r="I988" s="39" cm="1">
        <f t="array" ref="I988">_xlfn.SWITCH(E988,"IV","Junior","V","Junior", "VI","Junior","VII","Pre-Senior","VIII","Pre-Senior","IX","Pre-Senior","X","Senior","XI","Senior","XII","Senior",0)</f>
        <v>0</v>
      </c>
      <c r="J988" s="126"/>
      <c r="K988" s="126"/>
      <c r="L988" s="38"/>
      <c r="M988" s="3"/>
      <c r="N988" s="4">
        <f t="shared" si="23"/>
        <v>0</v>
      </c>
    </row>
    <row r="989" spans="2:14" ht="18" customHeight="1" x14ac:dyDescent="0.3">
      <c r="B989" s="67"/>
      <c r="C989" s="68"/>
      <c r="D989" s="69"/>
      <c r="E989" s="3"/>
      <c r="F989" s="3"/>
      <c r="G989" s="3"/>
      <c r="H989" s="3"/>
      <c r="I989" s="39" cm="1">
        <f t="array" ref="I989">_xlfn.SWITCH(E989,"IV","Junior","V","Junior", "VI","Junior","VII","Pre-Senior","VIII","Pre-Senior","IX","Pre-Senior","X","Senior","XI","Senior","XII","Senior",0)</f>
        <v>0</v>
      </c>
      <c r="J989" s="126"/>
      <c r="K989" s="126"/>
      <c r="L989" s="38"/>
      <c r="M989" s="3"/>
      <c r="N989" s="4">
        <f t="shared" si="23"/>
        <v>0</v>
      </c>
    </row>
    <row r="990" spans="2:14" ht="18" customHeight="1" x14ac:dyDescent="0.3">
      <c r="B990" s="67"/>
      <c r="C990" s="68"/>
      <c r="D990" s="69"/>
      <c r="E990" s="3"/>
      <c r="F990" s="3"/>
      <c r="G990" s="3"/>
      <c r="H990" s="3"/>
      <c r="I990" s="39" cm="1">
        <f t="array" ref="I990">_xlfn.SWITCH(E990,"IV","Junior","V","Junior", "VI","Junior","VII","Pre-Senior","VIII","Pre-Senior","IX","Pre-Senior","X","Senior","XI","Senior","XII","Senior",0)</f>
        <v>0</v>
      </c>
      <c r="J990" s="126"/>
      <c r="K990" s="126"/>
      <c r="L990" s="38"/>
      <c r="M990" s="3"/>
      <c r="N990" s="4">
        <f t="shared" si="23"/>
        <v>0</v>
      </c>
    </row>
    <row r="991" spans="2:14" ht="18" customHeight="1" x14ac:dyDescent="0.3">
      <c r="B991" s="67"/>
      <c r="C991" s="68"/>
      <c r="D991" s="69"/>
      <c r="E991" s="3"/>
      <c r="F991" s="3"/>
      <c r="G991" s="3"/>
      <c r="H991" s="3"/>
      <c r="I991" s="39" cm="1">
        <f t="array" ref="I991">_xlfn.SWITCH(E991,"IV","Junior","V","Junior", "VI","Junior","VII","Pre-Senior","VIII","Pre-Senior","IX","Pre-Senior","X","Senior","XI","Senior","XII","Senior",0)</f>
        <v>0</v>
      </c>
      <c r="J991" s="126"/>
      <c r="K991" s="126"/>
      <c r="L991" s="38"/>
      <c r="M991" s="3"/>
      <c r="N991" s="4">
        <f t="shared" si="23"/>
        <v>0</v>
      </c>
    </row>
    <row r="992" spans="2:14" ht="18" customHeight="1" x14ac:dyDescent="0.3">
      <c r="B992" s="67"/>
      <c r="C992" s="68"/>
      <c r="D992" s="69"/>
      <c r="E992" s="3"/>
      <c r="F992" s="3"/>
      <c r="G992" s="3"/>
      <c r="H992" s="3"/>
      <c r="I992" s="39" cm="1">
        <f t="array" ref="I992">_xlfn.SWITCH(E992,"IV","Junior","V","Junior", "VI","Junior","VII","Pre-Senior","VIII","Pre-Senior","IX","Pre-Senior","X","Senior","XI","Senior","XII","Senior",0)</f>
        <v>0</v>
      </c>
      <c r="J992" s="126"/>
      <c r="K992" s="126"/>
      <c r="L992" s="38"/>
      <c r="M992" s="3"/>
      <c r="N992" s="4">
        <f t="shared" si="23"/>
        <v>0</v>
      </c>
    </row>
    <row r="993" spans="2:14" ht="18" customHeight="1" x14ac:dyDescent="0.3">
      <c r="B993" s="67"/>
      <c r="C993" s="68"/>
      <c r="D993" s="69"/>
      <c r="E993" s="3"/>
      <c r="F993" s="3"/>
      <c r="G993" s="3"/>
      <c r="H993" s="3"/>
      <c r="I993" s="39" cm="1">
        <f t="array" ref="I993">_xlfn.SWITCH(E993,"IV","Junior","V","Junior", "VI","Junior","VII","Pre-Senior","VIII","Pre-Senior","IX","Pre-Senior","X","Senior","XI","Senior","XII","Senior",0)</f>
        <v>0</v>
      </c>
      <c r="J993" s="126"/>
      <c r="K993" s="126"/>
      <c r="L993" s="38"/>
      <c r="M993" s="3"/>
      <c r="N993" s="4">
        <f t="shared" si="23"/>
        <v>0</v>
      </c>
    </row>
    <row r="994" spans="2:14" ht="18" customHeight="1" x14ac:dyDescent="0.3">
      <c r="B994" s="67"/>
      <c r="C994" s="68"/>
      <c r="D994" s="69"/>
      <c r="E994" s="3"/>
      <c r="F994" s="3"/>
      <c r="G994" s="3"/>
      <c r="H994" s="3"/>
      <c r="I994" s="39" cm="1">
        <f t="array" ref="I994">_xlfn.SWITCH(E994,"IV","Junior","V","Junior", "VI","Junior","VII","Pre-Senior","VIII","Pre-Senior","IX","Pre-Senior","X","Senior","XI","Senior","XII","Senior",0)</f>
        <v>0</v>
      </c>
      <c r="J994" s="126"/>
      <c r="K994" s="126"/>
      <c r="L994" s="38"/>
      <c r="M994" s="3"/>
      <c r="N994" s="4">
        <f t="shared" si="23"/>
        <v>0</v>
      </c>
    </row>
    <row r="995" spans="2:14" ht="18" customHeight="1" x14ac:dyDescent="0.3">
      <c r="B995" s="67"/>
      <c r="C995" s="68"/>
      <c r="D995" s="69"/>
      <c r="E995" s="3"/>
      <c r="F995" s="3"/>
      <c r="G995" s="3"/>
      <c r="H995" s="3"/>
      <c r="I995" s="39" cm="1">
        <f t="array" ref="I995">_xlfn.SWITCH(E995,"IV","Junior","V","Junior", "VI","Junior","VII","Pre-Senior","VIII","Pre-Senior","IX","Pre-Senior","X","Senior","XI","Senior","XII","Senior",0)</f>
        <v>0</v>
      </c>
      <c r="J995" s="126"/>
      <c r="K995" s="126"/>
      <c r="L995" s="38"/>
      <c r="M995" s="3"/>
      <c r="N995" s="4">
        <f t="shared" si="23"/>
        <v>0</v>
      </c>
    </row>
    <row r="996" spans="2:14" ht="18" customHeight="1" x14ac:dyDescent="0.3">
      <c r="B996" s="67"/>
      <c r="C996" s="68"/>
      <c r="D996" s="69"/>
      <c r="E996" s="3"/>
      <c r="F996" s="3"/>
      <c r="G996" s="3"/>
      <c r="H996" s="3"/>
      <c r="I996" s="39" cm="1">
        <f t="array" ref="I996">_xlfn.SWITCH(E996,"IV","Junior","V","Junior", "VI","Junior","VII","Pre-Senior","VIII","Pre-Senior","IX","Pre-Senior","X","Senior","XI","Senior","XII","Senior",0)</f>
        <v>0</v>
      </c>
      <c r="J996" s="126"/>
      <c r="K996" s="126"/>
      <c r="L996" s="38"/>
      <c r="M996" s="3"/>
      <c r="N996" s="4">
        <f t="shared" si="23"/>
        <v>0</v>
      </c>
    </row>
    <row r="997" spans="2:14" ht="18" customHeight="1" x14ac:dyDescent="0.3">
      <c r="B997" s="67"/>
      <c r="C997" s="68"/>
      <c r="D997" s="69"/>
      <c r="E997" s="3"/>
      <c r="F997" s="3"/>
      <c r="G997" s="3"/>
      <c r="H997" s="3"/>
      <c r="I997" s="39" cm="1">
        <f t="array" ref="I997">_xlfn.SWITCH(E997,"IV","Junior","V","Junior", "VI","Junior","VII","Pre-Senior","VIII","Pre-Senior","IX","Pre-Senior","X","Senior","XI","Senior","XII","Senior",0)</f>
        <v>0</v>
      </c>
      <c r="J997" s="126"/>
      <c r="K997" s="126"/>
      <c r="L997" s="38"/>
      <c r="M997" s="3"/>
      <c r="N997" s="4">
        <f t="shared" si="23"/>
        <v>0</v>
      </c>
    </row>
    <row r="998" spans="2:14" ht="18" customHeight="1" x14ac:dyDescent="0.3">
      <c r="B998" s="67"/>
      <c r="C998" s="68"/>
      <c r="D998" s="69"/>
      <c r="E998" s="3"/>
      <c r="F998" s="3"/>
      <c r="G998" s="3"/>
      <c r="H998" s="3"/>
      <c r="I998" s="39" cm="1">
        <f t="array" ref="I998">_xlfn.SWITCH(E998,"IV","Junior","V","Junior", "VI","Junior","VII","Pre-Senior","VIII","Pre-Senior","IX","Pre-Senior","X","Senior","XI","Senior","XII","Senior",0)</f>
        <v>0</v>
      </c>
      <c r="J998" s="126"/>
      <c r="K998" s="126"/>
      <c r="L998" s="38"/>
      <c r="M998" s="3"/>
      <c r="N998" s="4">
        <f t="shared" si="23"/>
        <v>0</v>
      </c>
    </row>
    <row r="999" spans="2:14" ht="18" customHeight="1" x14ac:dyDescent="0.3">
      <c r="B999" s="67"/>
      <c r="C999" s="68"/>
      <c r="D999" s="69"/>
      <c r="E999" s="3"/>
      <c r="F999" s="3"/>
      <c r="G999" s="3"/>
      <c r="H999" s="3"/>
      <c r="I999" s="39" cm="1">
        <f t="array" ref="I999">_xlfn.SWITCH(E999,"IV","Junior","V","Junior", "VI","Junior","VII","Pre-Senior","VIII","Pre-Senior","IX","Pre-Senior","X","Senior","XI","Senior","XII","Senior",0)</f>
        <v>0</v>
      </c>
      <c r="J999" s="126"/>
      <c r="K999" s="126"/>
      <c r="L999" s="38"/>
      <c r="M999" s="3"/>
      <c r="N999" s="4">
        <f t="shared" si="23"/>
        <v>0</v>
      </c>
    </row>
    <row r="1000" spans="2:14" ht="27" customHeight="1" thickBot="1" x14ac:dyDescent="0.35">
      <c r="B1000" s="18"/>
      <c r="C1000" s="54"/>
      <c r="D1000" s="19"/>
      <c r="E1000" s="20"/>
      <c r="F1000" s="20"/>
      <c r="G1000" s="20"/>
      <c r="H1000" s="20"/>
      <c r="I1000" s="20"/>
      <c r="J1000" s="20"/>
      <c r="K1000" s="20"/>
      <c r="L1000" s="20"/>
      <c r="M1000" s="20"/>
      <c r="N1000" s="21">
        <f>SUM(N6:N999)</f>
        <v>0</v>
      </c>
    </row>
  </sheetData>
  <sheetProtection algorithmName="SHA-512" hashValue="5L5IuGDk5Oz7x5gSJbvjVuc7WxP5g03wxOwDaCfhtbjE7jrMfHAojefWzArk+37jKDMgYAORyHsi/v7jlD/Fpg==" saltValue="Pj0k8cLeoa8tNm1LNeoKAQ==" spinCount="100000" sheet="1" objects="1" scenarios="1"/>
  <mergeCells count="10">
    <mergeCell ref="T8:T9"/>
    <mergeCell ref="T11:T12"/>
    <mergeCell ref="T14:T15"/>
    <mergeCell ref="R6:R7"/>
    <mergeCell ref="B1:N1"/>
    <mergeCell ref="B2:N2"/>
    <mergeCell ref="E3:N3"/>
    <mergeCell ref="E4:N4"/>
    <mergeCell ref="D3:D4"/>
    <mergeCell ref="B3:C4"/>
  </mergeCells>
  <dataValidations count="3">
    <dataValidation type="list" allowBlank="1" showInputMessage="1" showErrorMessage="1" sqref="L6:L999" xr:uid="{B2019E64-284E-4A37-BF36-A159DB1E9AF9}">
      <formula1>"Male,Female"</formula1>
    </dataValidation>
    <dataValidation type="list" allowBlank="1" showInputMessage="1" showErrorMessage="1" sqref="I6:K999 E6:E999" xr:uid="{FC1FB527-7BEB-4A2E-9572-18BF3552A011}">
      <formula1>"IV,V,VI,VII,VIII,IX,X,XI,XII"</formula1>
    </dataValidation>
    <dataValidation type="list" allowBlank="1" showInputMessage="1" showErrorMessage="1" sqref="M6:M999" xr:uid="{7D5E5FF2-4F17-4FD4-BE71-D22CF281B603}">
      <formula1>"Printed book,E-book"</formula1>
    </dataValidation>
  </dataValidations>
  <pageMargins left="0.39370078740157483" right="0.11811023622047245" top="0.15748031496062992" bottom="0.55118110236220474" header="0" footer="0"/>
  <pageSetup paperSize="9" scale="90" fitToHeight="0" orientation="portrait" r:id="rId1"/>
  <headerFooter>
    <oddFooter>&amp;L69th UN Information Test, 2026&amp;RPage: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4026A-56AE-40AE-AD5B-098343FEB048}">
  <sheetPr>
    <tabColor theme="9" tint="-0.249977111117893"/>
  </sheetPr>
  <dimension ref="B1:T516"/>
  <sheetViews>
    <sheetView workbookViewId="0">
      <pane ySplit="5" topLeftCell="A6" activePane="bottomLeft" state="frozen"/>
      <selection activeCell="R5" sqref="R5"/>
      <selection pane="bottomLeft" activeCell="M11" sqref="M11"/>
    </sheetView>
  </sheetViews>
  <sheetFormatPr defaultRowHeight="14.4" x14ac:dyDescent="0.3"/>
  <cols>
    <col min="1" max="1" width="0.77734375" customWidth="1"/>
    <col min="2" max="2" width="6.5546875" customWidth="1"/>
    <col min="3" max="3" width="4" hidden="1" customWidth="1"/>
    <col min="4" max="4" width="36.77734375" customWidth="1"/>
    <col min="5" max="5" width="9.33203125" style="5" customWidth="1"/>
    <col min="6" max="6" width="16.77734375" style="5" hidden="1" customWidth="1"/>
    <col min="7" max="7" width="16.109375" style="5" hidden="1" customWidth="1"/>
    <col min="8" max="8" width="32.33203125" style="5" hidden="1" customWidth="1"/>
    <col min="9" max="9" width="11.44140625" style="5" customWidth="1"/>
    <col min="10" max="11" width="11.44140625" style="5" hidden="1" customWidth="1"/>
    <col min="12" max="12" width="10.6640625" customWidth="1"/>
    <col min="13" max="13" width="15.6640625" style="5" customWidth="1"/>
    <col min="14" max="14" width="16.77734375" customWidth="1"/>
    <col min="15" max="15" width="2.21875" customWidth="1"/>
    <col min="16" max="16" width="7.6640625" customWidth="1"/>
    <col min="17" max="17" width="8.109375" customWidth="1"/>
    <col min="20" max="20" width="8.21875" customWidth="1"/>
    <col min="21" max="21" width="16" customWidth="1"/>
  </cols>
  <sheetData>
    <row r="1" spans="2:20" ht="111" customHeight="1" thickBot="1" x14ac:dyDescent="0.65"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</row>
    <row r="2" spans="2:20" ht="24" customHeight="1" x14ac:dyDescent="0.3">
      <c r="B2" s="136" t="s">
        <v>67</v>
      </c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</row>
    <row r="3" spans="2:20" ht="27" customHeight="1" x14ac:dyDescent="0.3">
      <c r="B3" s="144"/>
      <c r="C3" s="195"/>
      <c r="D3" s="142" t="s">
        <v>19</v>
      </c>
      <c r="E3" s="193">
        <f>'Ttl Payment'!B5</f>
        <v>0</v>
      </c>
      <c r="F3" s="194"/>
      <c r="G3" s="194"/>
      <c r="H3" s="194"/>
      <c r="I3" s="194"/>
      <c r="J3" s="194"/>
      <c r="K3" s="194"/>
      <c r="L3" s="194"/>
      <c r="M3" s="194"/>
      <c r="N3" s="194"/>
    </row>
    <row r="4" spans="2:20" ht="23.4" customHeight="1" x14ac:dyDescent="0.3">
      <c r="B4" s="146"/>
      <c r="C4" s="196"/>
      <c r="D4" s="143"/>
      <c r="E4" s="193">
        <f>'Ttl Payment'!B6</f>
        <v>0</v>
      </c>
      <c r="F4" s="194"/>
      <c r="G4" s="194"/>
      <c r="H4" s="194"/>
      <c r="I4" s="194"/>
      <c r="J4" s="194"/>
      <c r="K4" s="194"/>
      <c r="L4" s="194"/>
      <c r="M4" s="194"/>
      <c r="N4" s="194"/>
    </row>
    <row r="5" spans="2:20" ht="61.8" customHeight="1" x14ac:dyDescent="0.3">
      <c r="B5" s="118" t="s">
        <v>5</v>
      </c>
      <c r="C5" s="119" t="s">
        <v>41</v>
      </c>
      <c r="D5" s="120" t="s">
        <v>0</v>
      </c>
      <c r="E5" s="121" t="s">
        <v>7</v>
      </c>
      <c r="F5" s="121" t="s">
        <v>52</v>
      </c>
      <c r="G5" s="121" t="s">
        <v>37</v>
      </c>
      <c r="H5" s="121" t="s">
        <v>36</v>
      </c>
      <c r="I5" s="125" t="s">
        <v>33</v>
      </c>
      <c r="J5" s="121" t="s">
        <v>53</v>
      </c>
      <c r="K5" s="121" t="s">
        <v>54</v>
      </c>
      <c r="L5" s="127" t="s">
        <v>6</v>
      </c>
      <c r="M5" s="120" t="s">
        <v>17</v>
      </c>
      <c r="N5" s="125" t="s">
        <v>1</v>
      </c>
    </row>
    <row r="6" spans="2:20" ht="18" customHeight="1" x14ac:dyDescent="0.3">
      <c r="B6" s="15">
        <v>1</v>
      </c>
      <c r="C6" s="50"/>
      <c r="D6" s="2"/>
      <c r="E6" s="3"/>
      <c r="F6" s="3"/>
      <c r="G6" s="3"/>
      <c r="H6" s="3"/>
      <c r="I6" s="39" cm="1">
        <f t="array" ref="I6">_xlfn.SWITCH(E6,"IV","Junior","V","Junior", "VI","Junior","VII","Pre-Senior","VIII","Pre-Senior","IX","Pre-Senior","X","Senior","XI","Senior","XII","Senior",0)</f>
        <v>0</v>
      </c>
      <c r="J6" s="126"/>
      <c r="K6" s="126"/>
      <c r="L6" s="38"/>
      <c r="M6" s="3"/>
      <c r="N6" s="4">
        <f>IF(M6="Printed book",230,IF(M6="E-book",155,0))</f>
        <v>0</v>
      </c>
      <c r="O6" s="5"/>
      <c r="P6" s="87" t="s">
        <v>9</v>
      </c>
      <c r="Q6" s="88">
        <f>N516</f>
        <v>0</v>
      </c>
      <c r="R6" s="133" t="s">
        <v>8</v>
      </c>
      <c r="T6" s="37" t="s">
        <v>35</v>
      </c>
    </row>
    <row r="7" spans="2:20" ht="18" customHeight="1" x14ac:dyDescent="0.3">
      <c r="B7" s="16">
        <f>B6+1</f>
        <v>2</v>
      </c>
      <c r="C7" s="45"/>
      <c r="D7" s="2"/>
      <c r="E7" s="3"/>
      <c r="F7" s="3"/>
      <c r="G7" s="3"/>
      <c r="H7" s="3"/>
      <c r="I7" s="39" cm="1">
        <f t="array" ref="I7">_xlfn.SWITCH(E7,"IV","Junior","V","Junior", "VI","Junior","VII","Pre-Senior","VIII","Pre-Senior","IX","Pre-Senior","X","Senior","XI","Senior","XII","Senior",0)</f>
        <v>0</v>
      </c>
      <c r="J7" s="126"/>
      <c r="K7" s="126"/>
      <c r="L7" s="38"/>
      <c r="M7" s="3"/>
      <c r="N7" s="4">
        <f t="shared" ref="N7:N70" si="0">IF(M7="Printed book",230,IF(M7="E-book",155,0))</f>
        <v>0</v>
      </c>
      <c r="P7" s="89"/>
      <c r="Q7" s="89"/>
      <c r="R7" s="134"/>
      <c r="S7" s="6" t="s">
        <v>18</v>
      </c>
    </row>
    <row r="8" spans="2:20" ht="18" customHeight="1" x14ac:dyDescent="0.3">
      <c r="B8" s="16">
        <f t="shared" ref="B8:B71" si="1">B7+1</f>
        <v>3</v>
      </c>
      <c r="C8" s="45"/>
      <c r="D8" s="2"/>
      <c r="E8" s="3"/>
      <c r="F8" s="3"/>
      <c r="G8" s="3"/>
      <c r="H8" s="3"/>
      <c r="I8" s="39" cm="1">
        <f t="array" ref="I8">_xlfn.SWITCH(E8,"IV","Junior","V","Junior", "VI","Junior","VII","Pre-Senior","VIII","Pre-Senior","IX","Pre-Senior","X","Senior","XI","Senior","XII","Senior",0)</f>
        <v>0</v>
      </c>
      <c r="J8" s="126"/>
      <c r="K8" s="126"/>
      <c r="L8" s="38"/>
      <c r="M8" s="3"/>
      <c r="N8" s="4">
        <f t="shared" si="0"/>
        <v>0</v>
      </c>
      <c r="P8" s="90" t="s">
        <v>24</v>
      </c>
      <c r="Q8" s="39">
        <f>COUNTIF($E$6:E$515,"Iv")</f>
        <v>0</v>
      </c>
      <c r="R8" s="86">
        <f>COUNTIFS(M$6:M$515, "Printed book",E$6:E$515,"IV")</f>
        <v>0</v>
      </c>
      <c r="S8" s="10">
        <f>COUNTIFS(M$6:M$515, "E-book",E$6:E$515,"IV")</f>
        <v>0</v>
      </c>
      <c r="T8" s="220" t="s">
        <v>47</v>
      </c>
    </row>
    <row r="9" spans="2:20" ht="18" customHeight="1" x14ac:dyDescent="0.3">
      <c r="B9" s="16">
        <f t="shared" si="1"/>
        <v>4</v>
      </c>
      <c r="C9" s="45"/>
      <c r="D9" s="2"/>
      <c r="E9" s="3"/>
      <c r="F9" s="3"/>
      <c r="G9" s="3"/>
      <c r="H9" s="3"/>
      <c r="I9" s="39" cm="1">
        <f t="array" ref="I9">_xlfn.SWITCH(E9,"IV","Junior","V","Junior", "VI","Junior","VII","Pre-Senior","VIII","Pre-Senior","IX","Pre-Senior","X","Senior","XI","Senior","XII","Senior",0)</f>
        <v>0</v>
      </c>
      <c r="J9" s="126"/>
      <c r="K9" s="126"/>
      <c r="L9" s="38"/>
      <c r="M9" s="3"/>
      <c r="N9" s="4">
        <f t="shared" si="0"/>
        <v>0</v>
      </c>
      <c r="P9" s="90" t="s">
        <v>25</v>
      </c>
      <c r="Q9" s="39">
        <f>COUNTIF($E$6:E$515,"V")</f>
        <v>0</v>
      </c>
      <c r="R9" s="86">
        <f>COUNTIFS(M$6:M$515, "Printed book",E$6:E$515,"V")</f>
        <v>0</v>
      </c>
      <c r="S9" s="10">
        <f>COUNTIFS(M$6:M$515, "E-book",E$6:E$515,"V")</f>
        <v>0</v>
      </c>
      <c r="T9" s="221"/>
    </row>
    <row r="10" spans="2:20" ht="18" customHeight="1" thickBot="1" x14ac:dyDescent="0.35">
      <c r="B10" s="16">
        <f t="shared" si="1"/>
        <v>5</v>
      </c>
      <c r="C10" s="45"/>
      <c r="D10" s="2"/>
      <c r="E10" s="3"/>
      <c r="F10" s="3"/>
      <c r="G10" s="3"/>
      <c r="H10" s="3"/>
      <c r="I10" s="39" cm="1">
        <f t="array" ref="I10">_xlfn.SWITCH(E10,"IV","Junior","V","Junior", "VI","Junior","VII","Pre-Senior","VIII","Pre-Senior","IX","Pre-Senior","X","Senior","XI","Senior","XII","Senior",0)</f>
        <v>0</v>
      </c>
      <c r="J10" s="126"/>
      <c r="K10" s="126"/>
      <c r="L10" s="38"/>
      <c r="M10" s="3"/>
      <c r="N10" s="4">
        <f t="shared" si="0"/>
        <v>0</v>
      </c>
      <c r="P10" s="92" t="s">
        <v>30</v>
      </c>
      <c r="Q10" s="93">
        <f>COUNTIF($E$6:E$515,"VI")</f>
        <v>0</v>
      </c>
      <c r="R10" s="94">
        <f>COUNTIFS(M$6:M$515, "Printed book",E$6:E$515,"VI")</f>
        <v>0</v>
      </c>
      <c r="S10" s="95">
        <f>COUNTIFS(M$6:M$515, "E-book",E$6:E$515,"VI")</f>
        <v>0</v>
      </c>
      <c r="T10" s="96" cm="1">
        <f t="array" ref="T10">SUM(R8:R10+S8:S10)</f>
        <v>0</v>
      </c>
    </row>
    <row r="11" spans="2:20" ht="18" customHeight="1" x14ac:dyDescent="0.3">
      <c r="B11" s="16">
        <f t="shared" si="1"/>
        <v>6</v>
      </c>
      <c r="C11" s="45"/>
      <c r="D11" s="2"/>
      <c r="E11" s="3"/>
      <c r="F11" s="3"/>
      <c r="G11" s="3"/>
      <c r="H11" s="3"/>
      <c r="I11" s="39" cm="1">
        <f t="array" ref="I11">_xlfn.SWITCH(E11,"IV","Junior","V","Junior", "VI","Junior","VII","Pre-Senior","VIII","Pre-Senior","IX","Pre-Senior","X","Senior","XI","Senior","XII","Senior",0)</f>
        <v>0</v>
      </c>
      <c r="J11" s="126"/>
      <c r="K11" s="126"/>
      <c r="L11" s="38"/>
      <c r="M11" s="3"/>
      <c r="N11" s="4">
        <f t="shared" si="0"/>
        <v>0</v>
      </c>
      <c r="P11" s="101" t="s">
        <v>31</v>
      </c>
      <c r="Q11" s="102">
        <f>COUNTIF($E$6:E$515,"VII")</f>
        <v>0</v>
      </c>
      <c r="R11" s="103">
        <f>COUNTIFS(M$6:M$515, "Printed book",E$6:E$515,"VII")</f>
        <v>0</v>
      </c>
      <c r="S11" s="104">
        <f>COUNTIFS(M$6:M$515, "E-book",E$6:E$515,"VII")</f>
        <v>0</v>
      </c>
      <c r="T11" s="222" t="s">
        <v>51</v>
      </c>
    </row>
    <row r="12" spans="2:20" ht="18" customHeight="1" x14ac:dyDescent="0.3">
      <c r="B12" s="16">
        <f t="shared" si="1"/>
        <v>7</v>
      </c>
      <c r="C12" s="45"/>
      <c r="D12" s="2"/>
      <c r="E12" s="3"/>
      <c r="F12" s="3"/>
      <c r="G12" s="3"/>
      <c r="H12" s="3"/>
      <c r="I12" s="39" cm="1">
        <f t="array" ref="I12">_xlfn.SWITCH(E12,"IV","Junior","V","Junior", "VI","Junior","VII","Pre-Senior","VIII","Pre-Senior","IX","Pre-Senior","X","Senior","XI","Senior","XII","Senior",0)</f>
        <v>0</v>
      </c>
      <c r="J12" s="126"/>
      <c r="K12" s="126"/>
      <c r="L12" s="38"/>
      <c r="M12" s="3"/>
      <c r="N12" s="4">
        <f t="shared" si="0"/>
        <v>0</v>
      </c>
      <c r="P12" s="90" t="s">
        <v>32</v>
      </c>
      <c r="Q12" s="39">
        <f>COUNTIF($E$6:E$515,"VIII")</f>
        <v>0</v>
      </c>
      <c r="R12" s="86">
        <f>COUNTIFS(M$6:M$515, "Printed book",E$6:E$515,"VIII")</f>
        <v>0</v>
      </c>
      <c r="S12" s="10">
        <f>COUNTIFS(M$6:M$515, "E-book",E$6:E$515,"VIII")</f>
        <v>0</v>
      </c>
      <c r="T12" s="221"/>
    </row>
    <row r="13" spans="2:20" ht="18" customHeight="1" thickBot="1" x14ac:dyDescent="0.35">
      <c r="B13" s="16">
        <f t="shared" si="1"/>
        <v>8</v>
      </c>
      <c r="C13" s="45"/>
      <c r="D13" s="2"/>
      <c r="E13" s="3"/>
      <c r="F13" s="3"/>
      <c r="G13" s="3"/>
      <c r="H13" s="3"/>
      <c r="I13" s="39" cm="1">
        <f t="array" ref="I13">_xlfn.SWITCH(E13,"IV","Junior","V","Junior", "VI","Junior","VII","Pre-Senior","VIII","Pre-Senior","IX","Pre-Senior","X","Senior","XI","Senior","XII","Senior",0)</f>
        <v>0</v>
      </c>
      <c r="J13" s="126"/>
      <c r="K13" s="126"/>
      <c r="L13" s="38"/>
      <c r="M13" s="3"/>
      <c r="N13" s="4">
        <f t="shared" si="0"/>
        <v>0</v>
      </c>
      <c r="P13" s="105" t="s">
        <v>26</v>
      </c>
      <c r="Q13" s="106">
        <f>COUNTIF($E$6:E$515,"IX")</f>
        <v>0</v>
      </c>
      <c r="R13" s="107">
        <f>COUNTIFS(M$6:M$515, "Printed book",E$6:E$515,"IX")</f>
        <v>0</v>
      </c>
      <c r="S13" s="108">
        <f>COUNTIFS(M$6:M$515, "E-book",E$6:E$515,"IX")</f>
        <v>0</v>
      </c>
      <c r="T13" s="109" cm="1">
        <f t="array" ref="T13">SUM(R11:R13+S11:S13)</f>
        <v>0</v>
      </c>
    </row>
    <row r="14" spans="2:20" ht="18" customHeight="1" x14ac:dyDescent="0.3">
      <c r="B14" s="16">
        <f t="shared" si="1"/>
        <v>9</v>
      </c>
      <c r="C14" s="45"/>
      <c r="D14" s="2"/>
      <c r="E14" s="3"/>
      <c r="F14" s="3"/>
      <c r="G14" s="3"/>
      <c r="H14" s="3"/>
      <c r="I14" s="39" cm="1">
        <f t="array" ref="I14">_xlfn.SWITCH(E14,"IV","Junior","V","Junior", "VI","Junior","VII","Pre-Senior","VIII","Pre-Senior","IX","Pre-Senior","X","Senior","XI","Senior","XII","Senior",0)</f>
        <v>0</v>
      </c>
      <c r="J14" s="126"/>
      <c r="K14" s="126"/>
      <c r="L14" s="38"/>
      <c r="M14" s="3"/>
      <c r="N14" s="4">
        <f t="shared" si="0"/>
        <v>0</v>
      </c>
      <c r="P14" s="97" t="s">
        <v>27</v>
      </c>
      <c r="Q14" s="98">
        <f>COUNTIF($E$6:E$515,"X")</f>
        <v>0</v>
      </c>
      <c r="R14" s="99">
        <f>COUNTIFS(M$6:M$515, "Printed book",E$6:E$515,"X")</f>
        <v>0</v>
      </c>
      <c r="S14" s="100">
        <f>COUNTIFS(M$6:M$515, "E-book",E$6:E$515,"X")</f>
        <v>0</v>
      </c>
      <c r="T14" s="223" t="s">
        <v>49</v>
      </c>
    </row>
    <row r="15" spans="2:20" ht="18" customHeight="1" x14ac:dyDescent="0.3">
      <c r="B15" s="16">
        <f t="shared" si="1"/>
        <v>10</v>
      </c>
      <c r="C15" s="45"/>
      <c r="D15" s="2"/>
      <c r="E15" s="3"/>
      <c r="F15" s="3"/>
      <c r="G15" s="3"/>
      <c r="H15" s="3"/>
      <c r="I15" s="39" cm="1">
        <f t="array" ref="I15">_xlfn.SWITCH(E15,"IV","Junior","V","Junior", "VI","Junior","VII","Pre-Senior","VIII","Pre-Senior","IX","Pre-Senior","X","Senior","XI","Senior","XII","Senior",0)</f>
        <v>0</v>
      </c>
      <c r="J15" s="126"/>
      <c r="K15" s="126"/>
      <c r="L15" s="38"/>
      <c r="M15" s="3"/>
      <c r="N15" s="4">
        <f t="shared" si="0"/>
        <v>0</v>
      </c>
      <c r="P15" s="90" t="s">
        <v>28</v>
      </c>
      <c r="Q15" s="39">
        <f>COUNTIF($E$6:E$515,"XI")</f>
        <v>0</v>
      </c>
      <c r="R15" s="86">
        <f>COUNTIFS(M$6:M$515, "Printed book",E$6:E$515,"XI")</f>
        <v>0</v>
      </c>
      <c r="S15" s="10">
        <f>COUNTIFS(M$6:M$515, "E-book",E$6:E$515,"XI")</f>
        <v>0</v>
      </c>
      <c r="T15" s="224"/>
    </row>
    <row r="16" spans="2:20" ht="18" customHeight="1" x14ac:dyDescent="0.3">
      <c r="B16" s="16">
        <f t="shared" si="1"/>
        <v>11</v>
      </c>
      <c r="C16" s="45"/>
      <c r="D16" s="2"/>
      <c r="E16" s="3"/>
      <c r="F16" s="3"/>
      <c r="G16" s="3"/>
      <c r="H16" s="3"/>
      <c r="I16" s="39" cm="1">
        <f t="array" ref="I16">_xlfn.SWITCH(E16,"IV","Junior","V","Junior", "VI","Junior","VII","Pre-Senior","VIII","Pre-Senior","IX","Pre-Senior","X","Senior","XI","Senior","XII","Senior",0)</f>
        <v>0</v>
      </c>
      <c r="J16" s="126"/>
      <c r="K16" s="126"/>
      <c r="L16" s="38"/>
      <c r="M16" s="3"/>
      <c r="N16" s="4">
        <f t="shared" si="0"/>
        <v>0</v>
      </c>
      <c r="P16" s="90" t="s">
        <v>29</v>
      </c>
      <c r="Q16" s="39">
        <f>COUNTIF($E$6:E$515,"XII")</f>
        <v>0</v>
      </c>
      <c r="R16" s="86">
        <f>COUNTIFS(M$6:M$515, "Printed book",E$6:E$515,"XII")</f>
        <v>0</v>
      </c>
      <c r="S16" s="10">
        <f>COUNTIFS(M$6:M$515, "E-book",E$6:E$515,"XII")</f>
        <v>0</v>
      </c>
      <c r="T16" s="91" cm="1">
        <f t="array" ref="T16">SUM(R14:R16+S14:S16)</f>
        <v>0</v>
      </c>
    </row>
    <row r="17" spans="2:18" ht="18" customHeight="1" x14ac:dyDescent="0.3">
      <c r="B17" s="16">
        <f t="shared" si="1"/>
        <v>12</v>
      </c>
      <c r="C17" s="45"/>
      <c r="D17" s="2"/>
      <c r="E17" s="3"/>
      <c r="F17" s="3"/>
      <c r="G17" s="3"/>
      <c r="H17" s="3"/>
      <c r="I17" s="39" cm="1">
        <f t="array" ref="I17">_xlfn.SWITCH(E17,"IV","Junior","V","Junior", "VI","Junior","VII","Pre-Senior","VIII","Pre-Senior","IX","Pre-Senior","X","Senior","XI","Senior","XII","Senior",0)</f>
        <v>0</v>
      </c>
      <c r="J17" s="126"/>
      <c r="K17" s="126"/>
      <c r="L17" s="38"/>
      <c r="M17" s="3"/>
      <c r="N17" s="4">
        <f t="shared" si="0"/>
        <v>0</v>
      </c>
      <c r="P17" s="5"/>
      <c r="Q17" s="12"/>
      <c r="R17" s="12"/>
    </row>
    <row r="18" spans="2:18" ht="18" customHeight="1" x14ac:dyDescent="0.3">
      <c r="B18" s="16">
        <f t="shared" si="1"/>
        <v>13</v>
      </c>
      <c r="C18" s="45"/>
      <c r="D18" s="2"/>
      <c r="E18" s="3"/>
      <c r="F18" s="3"/>
      <c r="G18" s="3"/>
      <c r="H18" s="3"/>
      <c r="I18" s="39" cm="1">
        <f t="array" ref="I18">_xlfn.SWITCH(E18,"IV","Junior","V","Junior", "VI","Junior","VII","Pre-Senior","VIII","Pre-Senior","IX","Pre-Senior","X","Senior","XI","Senior","XII","Senior",0)</f>
        <v>0</v>
      </c>
      <c r="J18" s="126"/>
      <c r="K18" s="126"/>
      <c r="L18" s="38"/>
      <c r="M18" s="3"/>
      <c r="N18" s="4">
        <f t="shared" si="0"/>
        <v>0</v>
      </c>
      <c r="P18" s="5"/>
      <c r="Q18" s="12"/>
      <c r="R18" s="12"/>
    </row>
    <row r="19" spans="2:18" ht="18" customHeight="1" x14ac:dyDescent="0.3">
      <c r="B19" s="16">
        <f t="shared" si="1"/>
        <v>14</v>
      </c>
      <c r="C19" s="45"/>
      <c r="D19" s="2"/>
      <c r="E19" s="3"/>
      <c r="F19" s="3"/>
      <c r="G19" s="3"/>
      <c r="H19" s="3"/>
      <c r="I19" s="39" cm="1">
        <f t="array" ref="I19">_xlfn.SWITCH(E19,"IV","Junior","V","Junior", "VI","Junior","VII","Pre-Senior","VIII","Pre-Senior","IX","Pre-Senior","X","Senior","XI","Senior","XII","Senior",0)</f>
        <v>0</v>
      </c>
      <c r="J19" s="126"/>
      <c r="K19" s="126"/>
      <c r="L19" s="38"/>
      <c r="M19" s="3"/>
      <c r="N19" s="4">
        <f t="shared" si="0"/>
        <v>0</v>
      </c>
      <c r="P19" s="11"/>
      <c r="Q19" s="12"/>
      <c r="R19" s="12"/>
    </row>
    <row r="20" spans="2:18" ht="18" customHeight="1" x14ac:dyDescent="0.3">
      <c r="B20" s="16">
        <f t="shared" si="1"/>
        <v>15</v>
      </c>
      <c r="C20" s="45"/>
      <c r="D20" s="2"/>
      <c r="E20" s="3"/>
      <c r="F20" s="3"/>
      <c r="G20" s="3"/>
      <c r="H20" s="3"/>
      <c r="I20" s="39" cm="1">
        <f t="array" ref="I20">_xlfn.SWITCH(E20,"IV","Junior","V","Junior", "VI","Junior","VII","Pre-Senior","VIII","Pre-Senior","IX","Pre-Senior","X","Senior","XI","Senior","XII","Senior",0)</f>
        <v>0</v>
      </c>
      <c r="J20" s="126"/>
      <c r="K20" s="126"/>
      <c r="L20" s="38"/>
      <c r="M20" s="3"/>
      <c r="N20" s="4">
        <f t="shared" si="0"/>
        <v>0</v>
      </c>
      <c r="P20" s="11"/>
      <c r="Q20" s="12"/>
      <c r="R20" s="12"/>
    </row>
    <row r="21" spans="2:18" ht="18" customHeight="1" x14ac:dyDescent="0.3">
      <c r="B21" s="16">
        <f t="shared" si="1"/>
        <v>16</v>
      </c>
      <c r="C21" s="45"/>
      <c r="D21" s="2"/>
      <c r="E21" s="3"/>
      <c r="F21" s="3"/>
      <c r="G21" s="3"/>
      <c r="H21" s="3"/>
      <c r="I21" s="39" cm="1">
        <f t="array" ref="I21">_xlfn.SWITCH(E21,"IV","Junior","V","Junior", "VI","Junior","VII","Pre-Senior","VIII","Pre-Senior","IX","Pre-Senior","X","Senior","XI","Senior","XII","Senior",0)</f>
        <v>0</v>
      </c>
      <c r="J21" s="126"/>
      <c r="K21" s="126"/>
      <c r="L21" s="38"/>
      <c r="M21" s="3"/>
      <c r="N21" s="4">
        <f t="shared" si="0"/>
        <v>0</v>
      </c>
      <c r="P21" s="11"/>
      <c r="Q21" s="12"/>
      <c r="R21" s="12"/>
    </row>
    <row r="22" spans="2:18" ht="18" customHeight="1" x14ac:dyDescent="0.3">
      <c r="B22" s="16">
        <f t="shared" si="1"/>
        <v>17</v>
      </c>
      <c r="C22" s="45"/>
      <c r="D22" s="2"/>
      <c r="E22" s="3"/>
      <c r="F22" s="3"/>
      <c r="G22" s="3"/>
      <c r="H22" s="3"/>
      <c r="I22" s="39" cm="1">
        <f t="array" ref="I22">_xlfn.SWITCH(E22,"IV","Junior","V","Junior", "VI","Junior","VII","Pre-Senior","VIII","Pre-Senior","IX","Pre-Senior","X","Senior","XI","Senior","XII","Senior",0)</f>
        <v>0</v>
      </c>
      <c r="J22" s="126"/>
      <c r="K22" s="126"/>
      <c r="L22" s="38"/>
      <c r="M22" s="3"/>
      <c r="N22" s="4">
        <f t="shared" si="0"/>
        <v>0</v>
      </c>
      <c r="P22" s="11"/>
      <c r="Q22" s="12"/>
      <c r="R22" s="12"/>
    </row>
    <row r="23" spans="2:18" ht="18" customHeight="1" x14ac:dyDescent="0.3">
      <c r="B23" s="16">
        <f t="shared" si="1"/>
        <v>18</v>
      </c>
      <c r="C23" s="45"/>
      <c r="D23" s="2"/>
      <c r="E23" s="3"/>
      <c r="F23" s="3"/>
      <c r="G23" s="3"/>
      <c r="H23" s="3"/>
      <c r="I23" s="39" cm="1">
        <f t="array" ref="I23">_xlfn.SWITCH(E23,"IV","Junior","V","Junior", "VI","Junior","VII","Pre-Senior","VIII","Pre-Senior","IX","Pre-Senior","X","Senior","XI","Senior","XII","Senior",0)</f>
        <v>0</v>
      </c>
      <c r="J23" s="126"/>
      <c r="K23" s="126"/>
      <c r="L23" s="38"/>
      <c r="M23" s="3"/>
      <c r="N23" s="4">
        <f t="shared" si="0"/>
        <v>0</v>
      </c>
    </row>
    <row r="24" spans="2:18" ht="18" customHeight="1" x14ac:dyDescent="0.3">
      <c r="B24" s="16">
        <f t="shared" si="1"/>
        <v>19</v>
      </c>
      <c r="C24" s="45"/>
      <c r="D24" s="2"/>
      <c r="E24" s="3"/>
      <c r="F24" s="3"/>
      <c r="G24" s="3"/>
      <c r="H24" s="3"/>
      <c r="I24" s="39" cm="1">
        <f t="array" ref="I24">_xlfn.SWITCH(E24,"IV","Junior","V","Junior", "VI","Junior","VII","Pre-Senior","VIII","Pre-Senior","IX","Pre-Senior","X","Senior","XI","Senior","XII","Senior",0)</f>
        <v>0</v>
      </c>
      <c r="J24" s="126"/>
      <c r="K24" s="126"/>
      <c r="L24" s="38"/>
      <c r="M24" s="3"/>
      <c r="N24" s="4">
        <f t="shared" si="0"/>
        <v>0</v>
      </c>
    </row>
    <row r="25" spans="2:18" ht="18" customHeight="1" x14ac:dyDescent="0.3">
      <c r="B25" s="16">
        <f t="shared" si="1"/>
        <v>20</v>
      </c>
      <c r="C25" s="45"/>
      <c r="D25" s="2"/>
      <c r="E25" s="3"/>
      <c r="F25" s="3"/>
      <c r="G25" s="3"/>
      <c r="H25" s="3"/>
      <c r="I25" s="39" cm="1">
        <f t="array" ref="I25">_xlfn.SWITCH(E25,"IV","Junior","V","Junior", "VI","Junior","VII","Pre-Senior","VIII","Pre-Senior","IX","Pre-Senior","X","Senior","XI","Senior","XII","Senior",0)</f>
        <v>0</v>
      </c>
      <c r="J25" s="126"/>
      <c r="K25" s="126"/>
      <c r="L25" s="38"/>
      <c r="M25" s="3"/>
      <c r="N25" s="4">
        <f t="shared" si="0"/>
        <v>0</v>
      </c>
    </row>
    <row r="26" spans="2:18" ht="18" customHeight="1" x14ac:dyDescent="0.3">
      <c r="B26" s="16">
        <f t="shared" si="1"/>
        <v>21</v>
      </c>
      <c r="C26" s="45"/>
      <c r="D26" s="2"/>
      <c r="E26" s="3"/>
      <c r="F26" s="3"/>
      <c r="G26" s="3"/>
      <c r="H26" s="3"/>
      <c r="I26" s="39" cm="1">
        <f t="array" ref="I26">_xlfn.SWITCH(E26,"IV","Junior","V","Junior", "VI","Junior","VII","Pre-Senior","VIII","Pre-Senior","IX","Pre-Senior","X","Senior","XI","Senior","XII","Senior",0)</f>
        <v>0</v>
      </c>
      <c r="J26" s="126"/>
      <c r="K26" s="126"/>
      <c r="L26" s="38"/>
      <c r="M26" s="3"/>
      <c r="N26" s="4">
        <f t="shared" si="0"/>
        <v>0</v>
      </c>
    </row>
    <row r="27" spans="2:18" ht="18" customHeight="1" x14ac:dyDescent="0.3">
      <c r="B27" s="16">
        <f t="shared" si="1"/>
        <v>22</v>
      </c>
      <c r="C27" s="45"/>
      <c r="D27" s="2"/>
      <c r="E27" s="3"/>
      <c r="F27" s="3"/>
      <c r="G27" s="3"/>
      <c r="H27" s="3"/>
      <c r="I27" s="39" cm="1">
        <f t="array" ref="I27">_xlfn.SWITCH(E27,"IV","Junior","V","Junior", "VI","Junior","VII","Pre-Senior","VIII","Pre-Senior","IX","Pre-Senior","X","Senior","XI","Senior","XII","Senior",0)</f>
        <v>0</v>
      </c>
      <c r="J27" s="126"/>
      <c r="K27" s="126"/>
      <c r="L27" s="38"/>
      <c r="M27" s="3"/>
      <c r="N27" s="4">
        <f t="shared" si="0"/>
        <v>0</v>
      </c>
    </row>
    <row r="28" spans="2:18" ht="18" customHeight="1" x14ac:dyDescent="0.3">
      <c r="B28" s="16">
        <f t="shared" si="1"/>
        <v>23</v>
      </c>
      <c r="C28" s="45"/>
      <c r="D28" s="2"/>
      <c r="E28" s="3"/>
      <c r="F28" s="3"/>
      <c r="G28" s="3"/>
      <c r="H28" s="3"/>
      <c r="I28" s="39" cm="1">
        <f t="array" ref="I28">_xlfn.SWITCH(E28,"IV","Junior","V","Junior", "VI","Junior","VII","Pre-Senior","VIII","Pre-Senior","IX","Pre-Senior","X","Senior","XI","Senior","XII","Senior",0)</f>
        <v>0</v>
      </c>
      <c r="J28" s="126"/>
      <c r="K28" s="126"/>
      <c r="L28" s="38"/>
      <c r="M28" s="3"/>
      <c r="N28" s="4">
        <f t="shared" si="0"/>
        <v>0</v>
      </c>
    </row>
    <row r="29" spans="2:18" ht="18" customHeight="1" x14ac:dyDescent="0.3">
      <c r="B29" s="16">
        <f t="shared" si="1"/>
        <v>24</v>
      </c>
      <c r="C29" s="45"/>
      <c r="D29" s="2"/>
      <c r="E29" s="3"/>
      <c r="F29" s="3"/>
      <c r="G29" s="3"/>
      <c r="H29" s="3"/>
      <c r="I29" s="39" cm="1">
        <f t="array" ref="I29">_xlfn.SWITCH(E29,"IV","Junior","V","Junior", "VI","Junior","VII","Pre-Senior","VIII","Pre-Senior","IX","Pre-Senior","X","Senior","XI","Senior","XII","Senior",0)</f>
        <v>0</v>
      </c>
      <c r="J29" s="126"/>
      <c r="K29" s="126"/>
      <c r="L29" s="38"/>
      <c r="M29" s="3"/>
      <c r="N29" s="4">
        <f t="shared" si="0"/>
        <v>0</v>
      </c>
    </row>
    <row r="30" spans="2:18" ht="18" customHeight="1" x14ac:dyDescent="0.3">
      <c r="B30" s="16">
        <f t="shared" si="1"/>
        <v>25</v>
      </c>
      <c r="C30" s="45"/>
      <c r="D30" s="2"/>
      <c r="E30" s="3"/>
      <c r="F30" s="3"/>
      <c r="G30" s="3"/>
      <c r="H30" s="3"/>
      <c r="I30" s="39" cm="1">
        <f t="array" ref="I30">_xlfn.SWITCH(E30,"IV","Junior","V","Junior", "VI","Junior","VII","Pre-Senior","VIII","Pre-Senior","IX","Pre-Senior","X","Senior","XI","Senior","XII","Senior",0)</f>
        <v>0</v>
      </c>
      <c r="J30" s="126"/>
      <c r="K30" s="126"/>
      <c r="L30" s="38"/>
      <c r="M30" s="3"/>
      <c r="N30" s="4">
        <f t="shared" si="0"/>
        <v>0</v>
      </c>
    </row>
    <row r="31" spans="2:18" ht="18" customHeight="1" x14ac:dyDescent="0.3">
      <c r="B31" s="16">
        <f t="shared" si="1"/>
        <v>26</v>
      </c>
      <c r="C31" s="45"/>
      <c r="D31" s="2"/>
      <c r="E31" s="3"/>
      <c r="F31" s="3"/>
      <c r="G31" s="3"/>
      <c r="H31" s="3"/>
      <c r="I31" s="39" cm="1">
        <f t="array" ref="I31">_xlfn.SWITCH(E31,"IV","Junior","V","Junior", "VI","Junior","VII","Pre-Senior","VIII","Pre-Senior","IX","Pre-Senior","X","Senior","XI","Senior","XII","Senior",0)</f>
        <v>0</v>
      </c>
      <c r="J31" s="126"/>
      <c r="K31" s="126"/>
      <c r="L31" s="38"/>
      <c r="M31" s="3"/>
      <c r="N31" s="4">
        <f t="shared" si="0"/>
        <v>0</v>
      </c>
    </row>
    <row r="32" spans="2:18" ht="18" customHeight="1" x14ac:dyDescent="0.3">
      <c r="B32" s="16">
        <f t="shared" si="1"/>
        <v>27</v>
      </c>
      <c r="C32" s="45"/>
      <c r="D32" s="2"/>
      <c r="E32" s="3"/>
      <c r="F32" s="3"/>
      <c r="G32" s="3"/>
      <c r="H32" s="3"/>
      <c r="I32" s="39" cm="1">
        <f t="array" ref="I32">_xlfn.SWITCH(E32,"IV","Junior","V","Junior", "VI","Junior","VII","Pre-Senior","VIII","Pre-Senior","IX","Pre-Senior","X","Senior","XI","Senior","XII","Senior",0)</f>
        <v>0</v>
      </c>
      <c r="J32" s="126"/>
      <c r="K32" s="126"/>
      <c r="L32" s="38"/>
      <c r="M32" s="3"/>
      <c r="N32" s="4">
        <f t="shared" si="0"/>
        <v>0</v>
      </c>
    </row>
    <row r="33" spans="2:14" ht="18" customHeight="1" x14ac:dyDescent="0.3">
      <c r="B33" s="16">
        <f t="shared" si="1"/>
        <v>28</v>
      </c>
      <c r="C33" s="45"/>
      <c r="D33" s="2"/>
      <c r="E33" s="3"/>
      <c r="F33" s="3"/>
      <c r="G33" s="3"/>
      <c r="H33" s="3"/>
      <c r="I33" s="39" cm="1">
        <f t="array" ref="I33">_xlfn.SWITCH(E33,"IV","Junior","V","Junior", "VI","Junior","VII","Pre-Senior","VIII","Pre-Senior","IX","Pre-Senior","X","Senior","XI","Senior","XII","Senior",0)</f>
        <v>0</v>
      </c>
      <c r="J33" s="126"/>
      <c r="K33" s="126"/>
      <c r="L33" s="38"/>
      <c r="M33" s="3"/>
      <c r="N33" s="4">
        <f t="shared" si="0"/>
        <v>0</v>
      </c>
    </row>
    <row r="34" spans="2:14" ht="18" customHeight="1" x14ac:dyDescent="0.3">
      <c r="B34" s="16">
        <f t="shared" si="1"/>
        <v>29</v>
      </c>
      <c r="C34" s="45"/>
      <c r="D34" s="2"/>
      <c r="E34" s="3"/>
      <c r="F34" s="3"/>
      <c r="G34" s="3"/>
      <c r="H34" s="3"/>
      <c r="I34" s="39" cm="1">
        <f t="array" ref="I34">_xlfn.SWITCH(E34,"IV","Junior","V","Junior", "VI","Junior","VII","Pre-Senior","VIII","Pre-Senior","IX","Pre-Senior","X","Senior","XI","Senior","XII","Senior",0)</f>
        <v>0</v>
      </c>
      <c r="J34" s="126"/>
      <c r="K34" s="126"/>
      <c r="L34" s="38"/>
      <c r="M34" s="3"/>
      <c r="N34" s="4">
        <f t="shared" si="0"/>
        <v>0</v>
      </c>
    </row>
    <row r="35" spans="2:14" ht="18" customHeight="1" x14ac:dyDescent="0.3">
      <c r="B35" s="16">
        <f t="shared" si="1"/>
        <v>30</v>
      </c>
      <c r="C35" s="45"/>
      <c r="D35" s="2"/>
      <c r="E35" s="3"/>
      <c r="F35" s="3"/>
      <c r="G35" s="3"/>
      <c r="H35" s="3"/>
      <c r="I35" s="39" cm="1">
        <f t="array" ref="I35">_xlfn.SWITCH(E35,"IV","Junior","V","Junior", "VI","Junior","VII","Pre-Senior","VIII","Pre-Senior","IX","Pre-Senior","X","Senior","XI","Senior","XII","Senior",0)</f>
        <v>0</v>
      </c>
      <c r="J35" s="126"/>
      <c r="K35" s="126"/>
      <c r="L35" s="38"/>
      <c r="M35" s="3"/>
      <c r="N35" s="4">
        <f t="shared" si="0"/>
        <v>0</v>
      </c>
    </row>
    <row r="36" spans="2:14" ht="18" customHeight="1" x14ac:dyDescent="0.3">
      <c r="B36" s="16">
        <f t="shared" si="1"/>
        <v>31</v>
      </c>
      <c r="C36" s="45"/>
      <c r="D36" s="2"/>
      <c r="E36" s="3"/>
      <c r="F36" s="3"/>
      <c r="G36" s="3"/>
      <c r="H36" s="3"/>
      <c r="I36" s="39" cm="1">
        <f t="array" ref="I36">_xlfn.SWITCH(E36,"IV","Junior","V","Junior", "VI","Junior","VII","Pre-Senior","VIII","Pre-Senior","IX","Pre-Senior","X","Senior","XI","Senior","XII","Senior",0)</f>
        <v>0</v>
      </c>
      <c r="J36" s="126"/>
      <c r="K36" s="126"/>
      <c r="L36" s="38"/>
      <c r="M36" s="3"/>
      <c r="N36" s="4">
        <f t="shared" si="0"/>
        <v>0</v>
      </c>
    </row>
    <row r="37" spans="2:14" ht="18" customHeight="1" x14ac:dyDescent="0.3">
      <c r="B37" s="16">
        <f t="shared" si="1"/>
        <v>32</v>
      </c>
      <c r="C37" s="45"/>
      <c r="D37" s="2"/>
      <c r="E37" s="3"/>
      <c r="F37" s="3"/>
      <c r="G37" s="3"/>
      <c r="H37" s="3"/>
      <c r="I37" s="39" cm="1">
        <f t="array" ref="I37">_xlfn.SWITCH(E37,"IV","Junior","V","Junior", "VI","Junior","VII","Pre-Senior","VIII","Pre-Senior","IX","Pre-Senior","X","Senior","XI","Senior","XII","Senior",0)</f>
        <v>0</v>
      </c>
      <c r="J37" s="126"/>
      <c r="K37" s="126"/>
      <c r="L37" s="38"/>
      <c r="M37" s="3"/>
      <c r="N37" s="4">
        <f t="shared" si="0"/>
        <v>0</v>
      </c>
    </row>
    <row r="38" spans="2:14" ht="18" customHeight="1" x14ac:dyDescent="0.3">
      <c r="B38" s="16">
        <f t="shared" si="1"/>
        <v>33</v>
      </c>
      <c r="C38" s="45"/>
      <c r="D38" s="2"/>
      <c r="E38" s="3"/>
      <c r="F38" s="3"/>
      <c r="G38" s="3"/>
      <c r="H38" s="3"/>
      <c r="I38" s="39" cm="1">
        <f t="array" ref="I38">_xlfn.SWITCH(E38,"IV","Junior","V","Junior", "VI","Junior","VII","Pre-Senior","VIII","Pre-Senior","IX","Pre-Senior","X","Senior","XI","Senior","XII","Senior",0)</f>
        <v>0</v>
      </c>
      <c r="J38" s="126"/>
      <c r="K38" s="126"/>
      <c r="L38" s="38"/>
      <c r="M38" s="3"/>
      <c r="N38" s="4">
        <f t="shared" si="0"/>
        <v>0</v>
      </c>
    </row>
    <row r="39" spans="2:14" ht="18" customHeight="1" x14ac:dyDescent="0.3">
      <c r="B39" s="16">
        <f t="shared" si="1"/>
        <v>34</v>
      </c>
      <c r="C39" s="45"/>
      <c r="D39" s="2"/>
      <c r="E39" s="3"/>
      <c r="F39" s="3"/>
      <c r="G39" s="3"/>
      <c r="H39" s="3"/>
      <c r="I39" s="39" cm="1">
        <f t="array" ref="I39">_xlfn.SWITCH(E39,"IV","Junior","V","Junior", "VI","Junior","VII","Pre-Senior","VIII","Pre-Senior","IX","Pre-Senior","X","Senior","XI","Senior","XII","Senior",0)</f>
        <v>0</v>
      </c>
      <c r="J39" s="126"/>
      <c r="K39" s="126"/>
      <c r="L39" s="38"/>
      <c r="M39" s="3"/>
      <c r="N39" s="4">
        <f t="shared" si="0"/>
        <v>0</v>
      </c>
    </row>
    <row r="40" spans="2:14" ht="18" customHeight="1" x14ac:dyDescent="0.3">
      <c r="B40" s="16">
        <f t="shared" si="1"/>
        <v>35</v>
      </c>
      <c r="C40" s="45"/>
      <c r="D40" s="2"/>
      <c r="E40" s="3"/>
      <c r="F40" s="3"/>
      <c r="G40" s="3"/>
      <c r="H40" s="3"/>
      <c r="I40" s="39" cm="1">
        <f t="array" ref="I40">_xlfn.SWITCH(E40,"IV","Junior","V","Junior", "VI","Junior","VII","Pre-Senior","VIII","Pre-Senior","IX","Pre-Senior","X","Senior","XI","Senior","XII","Senior",0)</f>
        <v>0</v>
      </c>
      <c r="J40" s="126"/>
      <c r="K40" s="126"/>
      <c r="L40" s="38"/>
      <c r="M40" s="3"/>
      <c r="N40" s="4">
        <f t="shared" si="0"/>
        <v>0</v>
      </c>
    </row>
    <row r="41" spans="2:14" ht="18" customHeight="1" x14ac:dyDescent="0.3">
      <c r="B41" s="16">
        <f t="shared" si="1"/>
        <v>36</v>
      </c>
      <c r="C41" s="45"/>
      <c r="D41" s="2"/>
      <c r="E41" s="3"/>
      <c r="F41" s="3"/>
      <c r="G41" s="3"/>
      <c r="H41" s="3"/>
      <c r="I41" s="39" cm="1">
        <f t="array" ref="I41">_xlfn.SWITCH(E41,"IV","Junior","V","Junior", "VI","Junior","VII","Pre-Senior","VIII","Pre-Senior","IX","Pre-Senior","X","Senior","XI","Senior","XII","Senior",0)</f>
        <v>0</v>
      </c>
      <c r="J41" s="126"/>
      <c r="K41" s="126"/>
      <c r="L41" s="38"/>
      <c r="M41" s="3"/>
      <c r="N41" s="4">
        <f t="shared" si="0"/>
        <v>0</v>
      </c>
    </row>
    <row r="42" spans="2:14" ht="18" customHeight="1" x14ac:dyDescent="0.3">
      <c r="B42" s="16">
        <f t="shared" si="1"/>
        <v>37</v>
      </c>
      <c r="C42" s="45"/>
      <c r="D42" s="2"/>
      <c r="E42" s="3"/>
      <c r="F42" s="3"/>
      <c r="G42" s="3"/>
      <c r="H42" s="3"/>
      <c r="I42" s="39" cm="1">
        <f t="array" ref="I42">_xlfn.SWITCH(E42,"IV","Junior","V","Junior", "VI","Junior","VII","Pre-Senior","VIII","Pre-Senior","IX","Pre-Senior","X","Senior","XI","Senior","XII","Senior",0)</f>
        <v>0</v>
      </c>
      <c r="J42" s="126"/>
      <c r="K42" s="126"/>
      <c r="L42" s="38"/>
      <c r="M42" s="3"/>
      <c r="N42" s="4">
        <f t="shared" si="0"/>
        <v>0</v>
      </c>
    </row>
    <row r="43" spans="2:14" ht="18" customHeight="1" x14ac:dyDescent="0.3">
      <c r="B43" s="16">
        <f t="shared" si="1"/>
        <v>38</v>
      </c>
      <c r="C43" s="45"/>
      <c r="D43" s="2"/>
      <c r="E43" s="3"/>
      <c r="F43" s="3"/>
      <c r="G43" s="3"/>
      <c r="H43" s="3"/>
      <c r="I43" s="39" cm="1">
        <f t="array" ref="I43">_xlfn.SWITCH(E43,"IV","Junior","V","Junior", "VI","Junior","VII","Pre-Senior","VIII","Pre-Senior","IX","Pre-Senior","X","Senior","XI","Senior","XII","Senior",0)</f>
        <v>0</v>
      </c>
      <c r="J43" s="126"/>
      <c r="K43" s="126"/>
      <c r="L43" s="38"/>
      <c r="M43" s="3"/>
      <c r="N43" s="4">
        <f t="shared" si="0"/>
        <v>0</v>
      </c>
    </row>
    <row r="44" spans="2:14" ht="18" customHeight="1" x14ac:dyDescent="0.3">
      <c r="B44" s="16">
        <f t="shared" si="1"/>
        <v>39</v>
      </c>
      <c r="C44" s="45"/>
      <c r="D44" s="2"/>
      <c r="E44" s="3"/>
      <c r="F44" s="3"/>
      <c r="G44" s="3"/>
      <c r="H44" s="3"/>
      <c r="I44" s="39" cm="1">
        <f t="array" ref="I44">_xlfn.SWITCH(E44,"IV","Junior","V","Junior", "VI","Junior","VII","Pre-Senior","VIII","Pre-Senior","IX","Pre-Senior","X","Senior","XI","Senior","XII","Senior",0)</f>
        <v>0</v>
      </c>
      <c r="J44" s="126"/>
      <c r="K44" s="126"/>
      <c r="L44" s="38"/>
      <c r="M44" s="3"/>
      <c r="N44" s="4">
        <f t="shared" si="0"/>
        <v>0</v>
      </c>
    </row>
    <row r="45" spans="2:14" ht="18" customHeight="1" x14ac:dyDescent="0.3">
      <c r="B45" s="16">
        <f t="shared" si="1"/>
        <v>40</v>
      </c>
      <c r="C45" s="45"/>
      <c r="D45" s="2"/>
      <c r="E45" s="3"/>
      <c r="F45" s="3"/>
      <c r="G45" s="3"/>
      <c r="H45" s="3"/>
      <c r="I45" s="39" cm="1">
        <f t="array" ref="I45">_xlfn.SWITCH(E45,"IV","Junior","V","Junior", "VI","Junior","VII","Pre-Senior","VIII","Pre-Senior","IX","Pre-Senior","X","Senior","XI","Senior","XII","Senior",0)</f>
        <v>0</v>
      </c>
      <c r="J45" s="126"/>
      <c r="K45" s="126"/>
      <c r="L45" s="38"/>
      <c r="M45" s="3"/>
      <c r="N45" s="4">
        <f t="shared" si="0"/>
        <v>0</v>
      </c>
    </row>
    <row r="46" spans="2:14" ht="18" customHeight="1" x14ac:dyDescent="0.3">
      <c r="B46" s="16">
        <f t="shared" si="1"/>
        <v>41</v>
      </c>
      <c r="C46" s="45"/>
      <c r="D46" s="2"/>
      <c r="E46" s="3"/>
      <c r="F46" s="3"/>
      <c r="G46" s="3"/>
      <c r="H46" s="3"/>
      <c r="I46" s="39" cm="1">
        <f t="array" ref="I46">_xlfn.SWITCH(E46,"IV","Junior","V","Junior", "VI","Junior","VII","Pre-Senior","VIII","Pre-Senior","IX","Pre-Senior","X","Senior","XI","Senior","XII","Senior",0)</f>
        <v>0</v>
      </c>
      <c r="J46" s="126"/>
      <c r="K46" s="126"/>
      <c r="L46" s="38"/>
      <c r="M46" s="3"/>
      <c r="N46" s="4">
        <f t="shared" si="0"/>
        <v>0</v>
      </c>
    </row>
    <row r="47" spans="2:14" ht="18" customHeight="1" x14ac:dyDescent="0.3">
      <c r="B47" s="16">
        <f t="shared" si="1"/>
        <v>42</v>
      </c>
      <c r="C47" s="45"/>
      <c r="D47" s="2"/>
      <c r="E47" s="3"/>
      <c r="F47" s="3"/>
      <c r="G47" s="3"/>
      <c r="H47" s="3"/>
      <c r="I47" s="39" cm="1">
        <f t="array" ref="I47">_xlfn.SWITCH(E47,"IV","Junior","V","Junior", "VI","Junior","VII","Pre-Senior","VIII","Pre-Senior","IX","Pre-Senior","X","Senior","XI","Senior","XII","Senior",0)</f>
        <v>0</v>
      </c>
      <c r="J47" s="126"/>
      <c r="K47" s="126"/>
      <c r="L47" s="38"/>
      <c r="M47" s="3"/>
      <c r="N47" s="4">
        <f t="shared" si="0"/>
        <v>0</v>
      </c>
    </row>
    <row r="48" spans="2:14" ht="18" customHeight="1" x14ac:dyDescent="0.3">
      <c r="B48" s="16">
        <f t="shared" si="1"/>
        <v>43</v>
      </c>
      <c r="C48" s="45"/>
      <c r="D48" s="2"/>
      <c r="E48" s="3"/>
      <c r="F48" s="3"/>
      <c r="G48" s="3"/>
      <c r="H48" s="3"/>
      <c r="I48" s="39" cm="1">
        <f t="array" ref="I48">_xlfn.SWITCH(E48,"IV","Junior","V","Junior", "VI","Junior","VII","Pre-Senior","VIII","Pre-Senior","IX","Pre-Senior","X","Senior","XI","Senior","XII","Senior",0)</f>
        <v>0</v>
      </c>
      <c r="J48" s="126"/>
      <c r="K48" s="126"/>
      <c r="L48" s="38"/>
      <c r="M48" s="3"/>
      <c r="N48" s="4">
        <f t="shared" si="0"/>
        <v>0</v>
      </c>
    </row>
    <row r="49" spans="2:14" ht="18" customHeight="1" x14ac:dyDescent="0.3">
      <c r="B49" s="16">
        <f t="shared" si="1"/>
        <v>44</v>
      </c>
      <c r="C49" s="45"/>
      <c r="D49" s="2"/>
      <c r="E49" s="3"/>
      <c r="F49" s="3"/>
      <c r="G49" s="3"/>
      <c r="H49" s="3"/>
      <c r="I49" s="39" cm="1">
        <f t="array" ref="I49">_xlfn.SWITCH(E49,"IV","Junior","V","Junior", "VI","Junior","VII","Pre-Senior","VIII","Pre-Senior","IX","Pre-Senior","X","Senior","XI","Senior","XII","Senior",0)</f>
        <v>0</v>
      </c>
      <c r="J49" s="126"/>
      <c r="K49" s="126"/>
      <c r="L49" s="38"/>
      <c r="M49" s="3"/>
      <c r="N49" s="4">
        <f t="shared" si="0"/>
        <v>0</v>
      </c>
    </row>
    <row r="50" spans="2:14" ht="18" customHeight="1" x14ac:dyDescent="0.3">
      <c r="B50" s="16">
        <f t="shared" si="1"/>
        <v>45</v>
      </c>
      <c r="C50" s="45"/>
      <c r="D50" s="2"/>
      <c r="E50" s="3"/>
      <c r="F50" s="3"/>
      <c r="G50" s="3"/>
      <c r="H50" s="3"/>
      <c r="I50" s="39" cm="1">
        <f t="array" ref="I50">_xlfn.SWITCH(E50,"IV","Junior","V","Junior", "VI","Junior","VII","Pre-Senior","VIII","Pre-Senior","IX","Pre-Senior","X","Senior","XI","Senior","XII","Senior",0)</f>
        <v>0</v>
      </c>
      <c r="J50" s="126"/>
      <c r="K50" s="126"/>
      <c r="L50" s="38"/>
      <c r="M50" s="3"/>
      <c r="N50" s="4">
        <f t="shared" si="0"/>
        <v>0</v>
      </c>
    </row>
    <row r="51" spans="2:14" ht="18" customHeight="1" x14ac:dyDescent="0.3">
      <c r="B51" s="16">
        <f t="shared" si="1"/>
        <v>46</v>
      </c>
      <c r="C51" s="45"/>
      <c r="D51" s="2"/>
      <c r="E51" s="3"/>
      <c r="F51" s="3"/>
      <c r="G51" s="3"/>
      <c r="H51" s="3"/>
      <c r="I51" s="39" cm="1">
        <f t="array" ref="I51">_xlfn.SWITCH(E51,"IV","Junior","V","Junior", "VI","Junior","VII","Pre-Senior","VIII","Pre-Senior","IX","Pre-Senior","X","Senior","XI","Senior","XII","Senior",0)</f>
        <v>0</v>
      </c>
      <c r="J51" s="126"/>
      <c r="K51" s="126"/>
      <c r="L51" s="38"/>
      <c r="M51" s="3"/>
      <c r="N51" s="4">
        <f t="shared" si="0"/>
        <v>0</v>
      </c>
    </row>
    <row r="52" spans="2:14" ht="18" customHeight="1" x14ac:dyDescent="0.3">
      <c r="B52" s="16">
        <f t="shared" si="1"/>
        <v>47</v>
      </c>
      <c r="C52" s="45"/>
      <c r="D52" s="2"/>
      <c r="E52" s="3"/>
      <c r="F52" s="3"/>
      <c r="G52" s="3"/>
      <c r="H52" s="3"/>
      <c r="I52" s="39" cm="1">
        <f t="array" ref="I52">_xlfn.SWITCH(E52,"IV","Junior","V","Junior", "VI","Junior","VII","Pre-Senior","VIII","Pre-Senior","IX","Pre-Senior","X","Senior","XI","Senior","XII","Senior",0)</f>
        <v>0</v>
      </c>
      <c r="J52" s="126"/>
      <c r="K52" s="126"/>
      <c r="L52" s="38"/>
      <c r="M52" s="3"/>
      <c r="N52" s="4">
        <f t="shared" si="0"/>
        <v>0</v>
      </c>
    </row>
    <row r="53" spans="2:14" ht="18" customHeight="1" x14ac:dyDescent="0.3">
      <c r="B53" s="16">
        <f t="shared" si="1"/>
        <v>48</v>
      </c>
      <c r="C53" s="45"/>
      <c r="D53" s="2"/>
      <c r="E53" s="3"/>
      <c r="F53" s="3"/>
      <c r="G53" s="3"/>
      <c r="H53" s="3"/>
      <c r="I53" s="39" cm="1">
        <f t="array" ref="I53">_xlfn.SWITCH(E53,"IV","Junior","V","Junior", "VI","Junior","VII","Pre-Senior","VIII","Pre-Senior","IX","Pre-Senior","X","Senior","XI","Senior","XII","Senior",0)</f>
        <v>0</v>
      </c>
      <c r="J53" s="126"/>
      <c r="K53" s="126"/>
      <c r="L53" s="38"/>
      <c r="M53" s="3"/>
      <c r="N53" s="4">
        <f t="shared" si="0"/>
        <v>0</v>
      </c>
    </row>
    <row r="54" spans="2:14" ht="18" customHeight="1" x14ac:dyDescent="0.3">
      <c r="B54" s="16">
        <f t="shared" si="1"/>
        <v>49</v>
      </c>
      <c r="C54" s="45"/>
      <c r="D54" s="2"/>
      <c r="E54" s="3"/>
      <c r="F54" s="3"/>
      <c r="G54" s="3"/>
      <c r="H54" s="3"/>
      <c r="I54" s="39" cm="1">
        <f t="array" ref="I54">_xlfn.SWITCH(E54,"IV","Junior","V","Junior", "VI","Junior","VII","Pre-Senior","VIII","Pre-Senior","IX","Pre-Senior","X","Senior","XI","Senior","XII","Senior",0)</f>
        <v>0</v>
      </c>
      <c r="J54" s="126"/>
      <c r="K54" s="126"/>
      <c r="L54" s="38"/>
      <c r="M54" s="3"/>
      <c r="N54" s="4">
        <f t="shared" si="0"/>
        <v>0</v>
      </c>
    </row>
    <row r="55" spans="2:14" ht="18" customHeight="1" x14ac:dyDescent="0.3">
      <c r="B55" s="16">
        <f t="shared" si="1"/>
        <v>50</v>
      </c>
      <c r="C55" s="45"/>
      <c r="D55" s="2"/>
      <c r="E55" s="3"/>
      <c r="F55" s="3"/>
      <c r="G55" s="3"/>
      <c r="H55" s="3"/>
      <c r="I55" s="39" cm="1">
        <f t="array" ref="I55">_xlfn.SWITCH(E55,"IV","Junior","V","Junior", "VI","Junior","VII","Pre-Senior","VIII","Pre-Senior","IX","Pre-Senior","X","Senior","XI","Senior","XII","Senior",0)</f>
        <v>0</v>
      </c>
      <c r="J55" s="126"/>
      <c r="K55" s="126"/>
      <c r="L55" s="38"/>
      <c r="M55" s="3"/>
      <c r="N55" s="4">
        <f t="shared" si="0"/>
        <v>0</v>
      </c>
    </row>
    <row r="56" spans="2:14" ht="18" customHeight="1" x14ac:dyDescent="0.3">
      <c r="B56" s="16">
        <f t="shared" si="1"/>
        <v>51</v>
      </c>
      <c r="C56" s="45"/>
      <c r="D56" s="2"/>
      <c r="E56" s="3"/>
      <c r="F56" s="3"/>
      <c r="G56" s="3"/>
      <c r="H56" s="3"/>
      <c r="I56" s="39" cm="1">
        <f t="array" ref="I56">_xlfn.SWITCH(E56,"IV","Junior","V","Junior", "VI","Junior","VII","Pre-Senior","VIII","Pre-Senior","IX","Pre-Senior","X","Senior","XI","Senior","XII","Senior",0)</f>
        <v>0</v>
      </c>
      <c r="J56" s="126"/>
      <c r="K56" s="126"/>
      <c r="L56" s="38"/>
      <c r="M56" s="3"/>
      <c r="N56" s="4">
        <f t="shared" si="0"/>
        <v>0</v>
      </c>
    </row>
    <row r="57" spans="2:14" ht="18" customHeight="1" x14ac:dyDescent="0.3">
      <c r="B57" s="16">
        <f t="shared" si="1"/>
        <v>52</v>
      </c>
      <c r="C57" s="45"/>
      <c r="D57" s="2"/>
      <c r="E57" s="3"/>
      <c r="F57" s="3"/>
      <c r="G57" s="3"/>
      <c r="H57" s="3"/>
      <c r="I57" s="39" cm="1">
        <f t="array" ref="I57">_xlfn.SWITCH(E57,"IV","Junior","V","Junior", "VI","Junior","VII","Pre-Senior","VIII","Pre-Senior","IX","Pre-Senior","X","Senior","XI","Senior","XII","Senior",0)</f>
        <v>0</v>
      </c>
      <c r="J57" s="126"/>
      <c r="K57" s="126"/>
      <c r="L57" s="38"/>
      <c r="M57" s="3"/>
      <c r="N57" s="4">
        <f t="shared" si="0"/>
        <v>0</v>
      </c>
    </row>
    <row r="58" spans="2:14" ht="18" customHeight="1" x14ac:dyDescent="0.3">
      <c r="B58" s="16">
        <f t="shared" si="1"/>
        <v>53</v>
      </c>
      <c r="C58" s="45"/>
      <c r="D58" s="2"/>
      <c r="E58" s="3"/>
      <c r="F58" s="3"/>
      <c r="G58" s="3"/>
      <c r="H58" s="3"/>
      <c r="I58" s="39" cm="1">
        <f t="array" ref="I58">_xlfn.SWITCH(E58,"IV","Junior","V","Junior", "VI","Junior","VII","Pre-Senior","VIII","Pre-Senior","IX","Pre-Senior","X","Senior","XI","Senior","XII","Senior",0)</f>
        <v>0</v>
      </c>
      <c r="J58" s="126"/>
      <c r="K58" s="126"/>
      <c r="L58" s="38"/>
      <c r="M58" s="3"/>
      <c r="N58" s="4">
        <f t="shared" si="0"/>
        <v>0</v>
      </c>
    </row>
    <row r="59" spans="2:14" ht="18" customHeight="1" x14ac:dyDescent="0.3">
      <c r="B59" s="16">
        <f t="shared" si="1"/>
        <v>54</v>
      </c>
      <c r="C59" s="45"/>
      <c r="D59" s="2"/>
      <c r="E59" s="3"/>
      <c r="F59" s="3"/>
      <c r="G59" s="3"/>
      <c r="H59" s="3"/>
      <c r="I59" s="39" cm="1">
        <f t="array" ref="I59">_xlfn.SWITCH(E59,"IV","Junior","V","Junior", "VI","Junior","VII","Pre-Senior","VIII","Pre-Senior","IX","Pre-Senior","X","Senior","XI","Senior","XII","Senior",0)</f>
        <v>0</v>
      </c>
      <c r="J59" s="126"/>
      <c r="K59" s="126"/>
      <c r="L59" s="38"/>
      <c r="M59" s="3"/>
      <c r="N59" s="4">
        <f t="shared" si="0"/>
        <v>0</v>
      </c>
    </row>
    <row r="60" spans="2:14" ht="18" customHeight="1" x14ac:dyDescent="0.3">
      <c r="B60" s="16">
        <f t="shared" si="1"/>
        <v>55</v>
      </c>
      <c r="C60" s="45"/>
      <c r="D60" s="2"/>
      <c r="E60" s="3"/>
      <c r="F60" s="3"/>
      <c r="G60" s="3"/>
      <c r="H60" s="3"/>
      <c r="I60" s="39" cm="1">
        <f t="array" ref="I60">_xlfn.SWITCH(E60,"IV","Junior","V","Junior", "VI","Junior","VII","Pre-Senior","VIII","Pre-Senior","IX","Pre-Senior","X","Senior","XI","Senior","XII","Senior",0)</f>
        <v>0</v>
      </c>
      <c r="J60" s="126"/>
      <c r="K60" s="126"/>
      <c r="L60" s="38"/>
      <c r="M60" s="3"/>
      <c r="N60" s="4">
        <f t="shared" si="0"/>
        <v>0</v>
      </c>
    </row>
    <row r="61" spans="2:14" ht="18" customHeight="1" x14ac:dyDescent="0.3">
      <c r="B61" s="16">
        <f t="shared" si="1"/>
        <v>56</v>
      </c>
      <c r="C61" s="45"/>
      <c r="D61" s="2"/>
      <c r="E61" s="3"/>
      <c r="F61" s="3"/>
      <c r="G61" s="3"/>
      <c r="H61" s="3"/>
      <c r="I61" s="39" cm="1">
        <f t="array" ref="I61">_xlfn.SWITCH(E61,"IV","Junior","V","Junior", "VI","Junior","VII","Pre-Senior","VIII","Pre-Senior","IX","Pre-Senior","X","Senior","XI","Senior","XII","Senior",0)</f>
        <v>0</v>
      </c>
      <c r="J61" s="126"/>
      <c r="K61" s="126"/>
      <c r="L61" s="38"/>
      <c r="M61" s="3"/>
      <c r="N61" s="4">
        <f t="shared" si="0"/>
        <v>0</v>
      </c>
    </row>
    <row r="62" spans="2:14" ht="18" customHeight="1" x14ac:dyDescent="0.3">
      <c r="B62" s="16">
        <f t="shared" si="1"/>
        <v>57</v>
      </c>
      <c r="C62" s="45"/>
      <c r="D62" s="2"/>
      <c r="E62" s="3"/>
      <c r="F62" s="3"/>
      <c r="G62" s="3"/>
      <c r="H62" s="3"/>
      <c r="I62" s="39" cm="1">
        <f t="array" ref="I62">_xlfn.SWITCH(E62,"IV","Junior","V","Junior", "VI","Junior","VII","Pre-Senior","VIII","Pre-Senior","IX","Pre-Senior","X","Senior","XI","Senior","XII","Senior",0)</f>
        <v>0</v>
      </c>
      <c r="J62" s="126"/>
      <c r="K62" s="126"/>
      <c r="L62" s="38"/>
      <c r="M62" s="3"/>
      <c r="N62" s="4">
        <f t="shared" si="0"/>
        <v>0</v>
      </c>
    </row>
    <row r="63" spans="2:14" ht="18" customHeight="1" x14ac:dyDescent="0.3">
      <c r="B63" s="16">
        <f t="shared" si="1"/>
        <v>58</v>
      </c>
      <c r="C63" s="45"/>
      <c r="D63" s="2"/>
      <c r="E63" s="3"/>
      <c r="F63" s="3"/>
      <c r="G63" s="3"/>
      <c r="H63" s="3"/>
      <c r="I63" s="39" cm="1">
        <f t="array" ref="I63">_xlfn.SWITCH(E63,"IV","Junior","V","Junior", "VI","Junior","VII","Pre-Senior","VIII","Pre-Senior","IX","Pre-Senior","X","Senior","XI","Senior","XII","Senior",0)</f>
        <v>0</v>
      </c>
      <c r="J63" s="126"/>
      <c r="K63" s="126"/>
      <c r="L63" s="38"/>
      <c r="M63" s="3"/>
      <c r="N63" s="4">
        <f t="shared" si="0"/>
        <v>0</v>
      </c>
    </row>
    <row r="64" spans="2:14" ht="18" customHeight="1" x14ac:dyDescent="0.3">
      <c r="B64" s="16">
        <f t="shared" si="1"/>
        <v>59</v>
      </c>
      <c r="C64" s="45"/>
      <c r="D64" s="2"/>
      <c r="E64" s="3"/>
      <c r="F64" s="3"/>
      <c r="G64" s="3"/>
      <c r="H64" s="3"/>
      <c r="I64" s="39" cm="1">
        <f t="array" ref="I64">_xlfn.SWITCH(E64,"IV","Junior","V","Junior", "VI","Junior","VII","Pre-Senior","VIII","Pre-Senior","IX","Pre-Senior","X","Senior","XI","Senior","XII","Senior",0)</f>
        <v>0</v>
      </c>
      <c r="J64" s="126"/>
      <c r="K64" s="126"/>
      <c r="L64" s="38"/>
      <c r="M64" s="3"/>
      <c r="N64" s="4">
        <f t="shared" si="0"/>
        <v>0</v>
      </c>
    </row>
    <row r="65" spans="2:14" ht="18" customHeight="1" x14ac:dyDescent="0.3">
      <c r="B65" s="16">
        <f t="shared" si="1"/>
        <v>60</v>
      </c>
      <c r="C65" s="45"/>
      <c r="D65" s="2"/>
      <c r="E65" s="3"/>
      <c r="F65" s="3"/>
      <c r="G65" s="3"/>
      <c r="H65" s="3"/>
      <c r="I65" s="39" cm="1">
        <f t="array" ref="I65">_xlfn.SWITCH(E65,"IV","Junior","V","Junior", "VI","Junior","VII","Pre-Senior","VIII","Pre-Senior","IX","Pre-Senior","X","Senior","XI","Senior","XII","Senior",0)</f>
        <v>0</v>
      </c>
      <c r="J65" s="126"/>
      <c r="K65" s="126"/>
      <c r="L65" s="38"/>
      <c r="M65" s="3"/>
      <c r="N65" s="4">
        <f t="shared" si="0"/>
        <v>0</v>
      </c>
    </row>
    <row r="66" spans="2:14" ht="18" customHeight="1" x14ac:dyDescent="0.3">
      <c r="B66" s="16">
        <f t="shared" si="1"/>
        <v>61</v>
      </c>
      <c r="C66" s="45"/>
      <c r="D66" s="2"/>
      <c r="E66" s="3"/>
      <c r="F66" s="3"/>
      <c r="G66" s="3"/>
      <c r="H66" s="3"/>
      <c r="I66" s="39" cm="1">
        <f t="array" ref="I66">_xlfn.SWITCH(E66,"IV","Junior","V","Junior", "VI","Junior","VII","Pre-Senior","VIII","Pre-Senior","IX","Pre-Senior","X","Senior","XI","Senior","XII","Senior",0)</f>
        <v>0</v>
      </c>
      <c r="J66" s="126"/>
      <c r="K66" s="126"/>
      <c r="L66" s="38"/>
      <c r="M66" s="3"/>
      <c r="N66" s="4">
        <f t="shared" si="0"/>
        <v>0</v>
      </c>
    </row>
    <row r="67" spans="2:14" ht="18" customHeight="1" x14ac:dyDescent="0.3">
      <c r="B67" s="16">
        <f t="shared" si="1"/>
        <v>62</v>
      </c>
      <c r="C67" s="45"/>
      <c r="D67" s="2"/>
      <c r="E67" s="3"/>
      <c r="F67" s="3"/>
      <c r="G67" s="3"/>
      <c r="H67" s="3"/>
      <c r="I67" s="39" cm="1">
        <f t="array" ref="I67">_xlfn.SWITCH(E67,"IV","Junior","V","Junior", "VI","Junior","VII","Pre-Senior","VIII","Pre-Senior","IX","Pre-Senior","X","Senior","XI","Senior","XII","Senior",0)</f>
        <v>0</v>
      </c>
      <c r="J67" s="126"/>
      <c r="K67" s="126"/>
      <c r="L67" s="38"/>
      <c r="M67" s="3"/>
      <c r="N67" s="4">
        <f t="shared" si="0"/>
        <v>0</v>
      </c>
    </row>
    <row r="68" spans="2:14" ht="18" customHeight="1" x14ac:dyDescent="0.3">
      <c r="B68" s="16">
        <f t="shared" si="1"/>
        <v>63</v>
      </c>
      <c r="C68" s="45"/>
      <c r="D68" s="2"/>
      <c r="E68" s="3"/>
      <c r="F68" s="3"/>
      <c r="G68" s="3"/>
      <c r="H68" s="3"/>
      <c r="I68" s="39" cm="1">
        <f t="array" ref="I68">_xlfn.SWITCH(E68,"IV","Junior","V","Junior", "VI","Junior","VII","Pre-Senior","VIII","Pre-Senior","IX","Pre-Senior","X","Senior","XI","Senior","XII","Senior",0)</f>
        <v>0</v>
      </c>
      <c r="J68" s="126"/>
      <c r="K68" s="126"/>
      <c r="L68" s="38"/>
      <c r="M68" s="3"/>
      <c r="N68" s="4">
        <f t="shared" si="0"/>
        <v>0</v>
      </c>
    </row>
    <row r="69" spans="2:14" ht="18" customHeight="1" x14ac:dyDescent="0.3">
      <c r="B69" s="16">
        <f t="shared" si="1"/>
        <v>64</v>
      </c>
      <c r="C69" s="45"/>
      <c r="D69" s="2"/>
      <c r="E69" s="3"/>
      <c r="F69" s="3"/>
      <c r="G69" s="3"/>
      <c r="H69" s="3"/>
      <c r="I69" s="39" cm="1">
        <f t="array" ref="I69">_xlfn.SWITCH(E69,"IV","Junior","V","Junior", "VI","Junior","VII","Pre-Senior","VIII","Pre-Senior","IX","Pre-Senior","X","Senior","XI","Senior","XII","Senior",0)</f>
        <v>0</v>
      </c>
      <c r="J69" s="126"/>
      <c r="K69" s="126"/>
      <c r="L69" s="38"/>
      <c r="M69" s="3"/>
      <c r="N69" s="4">
        <f t="shared" si="0"/>
        <v>0</v>
      </c>
    </row>
    <row r="70" spans="2:14" ht="18" customHeight="1" x14ac:dyDescent="0.3">
      <c r="B70" s="16">
        <f t="shared" si="1"/>
        <v>65</v>
      </c>
      <c r="C70" s="45"/>
      <c r="D70" s="2"/>
      <c r="E70" s="3"/>
      <c r="F70" s="3"/>
      <c r="G70" s="3"/>
      <c r="H70" s="3"/>
      <c r="I70" s="39" cm="1">
        <f t="array" ref="I70">_xlfn.SWITCH(E70,"IV","Junior","V","Junior", "VI","Junior","VII","Pre-Senior","VIII","Pre-Senior","IX","Pre-Senior","X","Senior","XI","Senior","XII","Senior",0)</f>
        <v>0</v>
      </c>
      <c r="J70" s="126"/>
      <c r="K70" s="126"/>
      <c r="L70" s="38"/>
      <c r="M70" s="3"/>
      <c r="N70" s="4">
        <f t="shared" si="0"/>
        <v>0</v>
      </c>
    </row>
    <row r="71" spans="2:14" ht="18" customHeight="1" x14ac:dyDescent="0.3">
      <c r="B71" s="16">
        <f t="shared" si="1"/>
        <v>66</v>
      </c>
      <c r="C71" s="45"/>
      <c r="D71" s="2"/>
      <c r="E71" s="3"/>
      <c r="F71" s="3"/>
      <c r="G71" s="3"/>
      <c r="H71" s="3"/>
      <c r="I71" s="39" cm="1">
        <f t="array" ref="I71">_xlfn.SWITCH(E71,"IV","Junior","V","Junior", "VI","Junior","VII","Pre-Senior","VIII","Pre-Senior","IX","Pre-Senior","X","Senior","XI","Senior","XII","Senior",0)</f>
        <v>0</v>
      </c>
      <c r="J71" s="126"/>
      <c r="K71" s="126"/>
      <c r="L71" s="38"/>
      <c r="M71" s="3"/>
      <c r="N71" s="4">
        <f t="shared" ref="N71:N134" si="2">IF(M71="Printed book",230,IF(M71="E-book",155,0))</f>
        <v>0</v>
      </c>
    </row>
    <row r="72" spans="2:14" ht="18" customHeight="1" x14ac:dyDescent="0.3">
      <c r="B72" s="16">
        <f t="shared" ref="B72:B135" si="3">B71+1</f>
        <v>67</v>
      </c>
      <c r="C72" s="45"/>
      <c r="D72" s="2"/>
      <c r="E72" s="3"/>
      <c r="F72" s="3"/>
      <c r="G72" s="3"/>
      <c r="H72" s="3"/>
      <c r="I72" s="39" cm="1">
        <f t="array" ref="I72">_xlfn.SWITCH(E72,"IV","Junior","V","Junior", "VI","Junior","VII","Pre-Senior","VIII","Pre-Senior","IX","Pre-Senior","X","Senior","XI","Senior","XII","Senior",0)</f>
        <v>0</v>
      </c>
      <c r="J72" s="126"/>
      <c r="K72" s="126"/>
      <c r="L72" s="38"/>
      <c r="M72" s="3"/>
      <c r="N72" s="4">
        <f t="shared" si="2"/>
        <v>0</v>
      </c>
    </row>
    <row r="73" spans="2:14" ht="18" customHeight="1" x14ac:dyDescent="0.3">
      <c r="B73" s="16">
        <f t="shared" si="3"/>
        <v>68</v>
      </c>
      <c r="C73" s="45"/>
      <c r="D73" s="2"/>
      <c r="E73" s="3"/>
      <c r="F73" s="3"/>
      <c r="G73" s="3"/>
      <c r="H73" s="3"/>
      <c r="I73" s="39" cm="1">
        <f t="array" ref="I73">_xlfn.SWITCH(E73,"IV","Junior","V","Junior", "VI","Junior","VII","Pre-Senior","VIII","Pre-Senior","IX","Pre-Senior","X","Senior","XI","Senior","XII","Senior",0)</f>
        <v>0</v>
      </c>
      <c r="J73" s="126"/>
      <c r="K73" s="126"/>
      <c r="L73" s="38"/>
      <c r="M73" s="3"/>
      <c r="N73" s="4">
        <f t="shared" si="2"/>
        <v>0</v>
      </c>
    </row>
    <row r="74" spans="2:14" ht="18" customHeight="1" x14ac:dyDescent="0.3">
      <c r="B74" s="16">
        <f t="shared" si="3"/>
        <v>69</v>
      </c>
      <c r="C74" s="45"/>
      <c r="D74" s="2"/>
      <c r="E74" s="3"/>
      <c r="F74" s="3"/>
      <c r="G74" s="3"/>
      <c r="H74" s="3"/>
      <c r="I74" s="39" cm="1">
        <f t="array" ref="I74">_xlfn.SWITCH(E74,"IV","Junior","V","Junior", "VI","Junior","VII","Pre-Senior","VIII","Pre-Senior","IX","Pre-Senior","X","Senior","XI","Senior","XII","Senior",0)</f>
        <v>0</v>
      </c>
      <c r="J74" s="126"/>
      <c r="K74" s="126"/>
      <c r="L74" s="38"/>
      <c r="M74" s="3"/>
      <c r="N74" s="4">
        <f t="shared" si="2"/>
        <v>0</v>
      </c>
    </row>
    <row r="75" spans="2:14" ht="18" customHeight="1" x14ac:dyDescent="0.3">
      <c r="B75" s="16">
        <f t="shared" si="3"/>
        <v>70</v>
      </c>
      <c r="C75" s="45"/>
      <c r="D75" s="2"/>
      <c r="E75" s="3"/>
      <c r="F75" s="3"/>
      <c r="G75" s="3"/>
      <c r="H75" s="3"/>
      <c r="I75" s="39" cm="1">
        <f t="array" ref="I75">_xlfn.SWITCH(E75,"IV","Junior","V","Junior", "VI","Junior","VII","Pre-Senior","VIII","Pre-Senior","IX","Pre-Senior","X","Senior","XI","Senior","XII","Senior",0)</f>
        <v>0</v>
      </c>
      <c r="J75" s="126"/>
      <c r="K75" s="126"/>
      <c r="L75" s="38"/>
      <c r="M75" s="3"/>
      <c r="N75" s="4">
        <f t="shared" si="2"/>
        <v>0</v>
      </c>
    </row>
    <row r="76" spans="2:14" ht="18" customHeight="1" x14ac:dyDescent="0.3">
      <c r="B76" s="16">
        <f t="shared" si="3"/>
        <v>71</v>
      </c>
      <c r="C76" s="45"/>
      <c r="D76" s="2"/>
      <c r="E76" s="3"/>
      <c r="F76" s="3"/>
      <c r="G76" s="3"/>
      <c r="H76" s="3"/>
      <c r="I76" s="39" cm="1">
        <f t="array" ref="I76">_xlfn.SWITCH(E76,"IV","Junior","V","Junior", "VI","Junior","VII","Pre-Senior","VIII","Pre-Senior","IX","Pre-Senior","X","Senior","XI","Senior","XII","Senior",0)</f>
        <v>0</v>
      </c>
      <c r="J76" s="126"/>
      <c r="K76" s="126"/>
      <c r="L76" s="38"/>
      <c r="M76" s="3"/>
      <c r="N76" s="4">
        <f t="shared" si="2"/>
        <v>0</v>
      </c>
    </row>
    <row r="77" spans="2:14" ht="18" customHeight="1" x14ac:dyDescent="0.3">
      <c r="B77" s="16">
        <f t="shared" si="3"/>
        <v>72</v>
      </c>
      <c r="C77" s="45"/>
      <c r="D77" s="2"/>
      <c r="E77" s="3"/>
      <c r="F77" s="3"/>
      <c r="G77" s="3"/>
      <c r="H77" s="3"/>
      <c r="I77" s="39" cm="1">
        <f t="array" ref="I77">_xlfn.SWITCH(E77,"IV","Junior","V","Junior", "VI","Junior","VII","Pre-Senior","VIII","Pre-Senior","IX","Pre-Senior","X","Senior","XI","Senior","XII","Senior",0)</f>
        <v>0</v>
      </c>
      <c r="J77" s="126"/>
      <c r="K77" s="126"/>
      <c r="L77" s="38"/>
      <c r="M77" s="3"/>
      <c r="N77" s="4">
        <f t="shared" si="2"/>
        <v>0</v>
      </c>
    </row>
    <row r="78" spans="2:14" ht="18" customHeight="1" x14ac:dyDescent="0.3">
      <c r="B78" s="16">
        <f t="shared" si="3"/>
        <v>73</v>
      </c>
      <c r="C78" s="45"/>
      <c r="D78" s="2"/>
      <c r="E78" s="3"/>
      <c r="F78" s="3"/>
      <c r="G78" s="3"/>
      <c r="H78" s="3"/>
      <c r="I78" s="39" cm="1">
        <f t="array" ref="I78">_xlfn.SWITCH(E78,"IV","Junior","V","Junior", "VI","Junior","VII","Pre-Senior","VIII","Pre-Senior","IX","Pre-Senior","X","Senior","XI","Senior","XII","Senior",0)</f>
        <v>0</v>
      </c>
      <c r="J78" s="126"/>
      <c r="K78" s="126"/>
      <c r="L78" s="38"/>
      <c r="M78" s="3"/>
      <c r="N78" s="4">
        <f t="shared" si="2"/>
        <v>0</v>
      </c>
    </row>
    <row r="79" spans="2:14" ht="18" customHeight="1" x14ac:dyDescent="0.3">
      <c r="B79" s="16">
        <f t="shared" si="3"/>
        <v>74</v>
      </c>
      <c r="C79" s="45"/>
      <c r="D79" s="2"/>
      <c r="E79" s="3"/>
      <c r="F79" s="3"/>
      <c r="G79" s="3"/>
      <c r="H79" s="3"/>
      <c r="I79" s="39" cm="1">
        <f t="array" ref="I79">_xlfn.SWITCH(E79,"IV","Junior","V","Junior", "VI","Junior","VII","Pre-Senior","VIII","Pre-Senior","IX","Pre-Senior","X","Senior","XI","Senior","XII","Senior",0)</f>
        <v>0</v>
      </c>
      <c r="J79" s="126"/>
      <c r="K79" s="126"/>
      <c r="L79" s="38"/>
      <c r="M79" s="3"/>
      <c r="N79" s="4">
        <f t="shared" si="2"/>
        <v>0</v>
      </c>
    </row>
    <row r="80" spans="2:14" ht="18" customHeight="1" x14ac:dyDescent="0.3">
      <c r="B80" s="16">
        <f t="shared" si="3"/>
        <v>75</v>
      </c>
      <c r="C80" s="45"/>
      <c r="D80" s="2"/>
      <c r="E80" s="3"/>
      <c r="F80" s="3"/>
      <c r="G80" s="3"/>
      <c r="H80" s="3"/>
      <c r="I80" s="39" cm="1">
        <f t="array" ref="I80">_xlfn.SWITCH(E80,"IV","Junior","V","Junior", "VI","Junior","VII","Pre-Senior","VIII","Pre-Senior","IX","Pre-Senior","X","Senior","XI","Senior","XII","Senior",0)</f>
        <v>0</v>
      </c>
      <c r="J80" s="126"/>
      <c r="K80" s="126"/>
      <c r="L80" s="38"/>
      <c r="M80" s="3"/>
      <c r="N80" s="4">
        <f t="shared" si="2"/>
        <v>0</v>
      </c>
    </row>
    <row r="81" spans="2:14" ht="18" customHeight="1" x14ac:dyDescent="0.3">
      <c r="B81" s="16">
        <f t="shared" si="3"/>
        <v>76</v>
      </c>
      <c r="C81" s="45"/>
      <c r="D81" s="2"/>
      <c r="E81" s="3"/>
      <c r="F81" s="3"/>
      <c r="G81" s="3"/>
      <c r="H81" s="3"/>
      <c r="I81" s="39" cm="1">
        <f t="array" ref="I81">_xlfn.SWITCH(E81,"IV","Junior","V","Junior", "VI","Junior","VII","Pre-Senior","VIII","Pre-Senior","IX","Pre-Senior","X","Senior","XI","Senior","XII","Senior",0)</f>
        <v>0</v>
      </c>
      <c r="J81" s="126"/>
      <c r="K81" s="126"/>
      <c r="L81" s="38"/>
      <c r="M81" s="3"/>
      <c r="N81" s="4">
        <f t="shared" si="2"/>
        <v>0</v>
      </c>
    </row>
    <row r="82" spans="2:14" ht="18" customHeight="1" x14ac:dyDescent="0.3">
      <c r="B82" s="16">
        <f t="shared" si="3"/>
        <v>77</v>
      </c>
      <c r="C82" s="45"/>
      <c r="D82" s="2"/>
      <c r="E82" s="3"/>
      <c r="F82" s="3"/>
      <c r="G82" s="3"/>
      <c r="H82" s="3"/>
      <c r="I82" s="39" cm="1">
        <f t="array" ref="I82">_xlfn.SWITCH(E82,"IV","Junior","V","Junior", "VI","Junior","VII","Pre-Senior","VIII","Pre-Senior","IX","Pre-Senior","X","Senior","XI","Senior","XII","Senior",0)</f>
        <v>0</v>
      </c>
      <c r="J82" s="126"/>
      <c r="K82" s="126"/>
      <c r="L82" s="38"/>
      <c r="M82" s="3"/>
      <c r="N82" s="4">
        <f t="shared" si="2"/>
        <v>0</v>
      </c>
    </row>
    <row r="83" spans="2:14" ht="18" customHeight="1" x14ac:dyDescent="0.3">
      <c r="B83" s="16">
        <f t="shared" si="3"/>
        <v>78</v>
      </c>
      <c r="C83" s="45"/>
      <c r="D83" s="2"/>
      <c r="E83" s="3"/>
      <c r="F83" s="3"/>
      <c r="G83" s="3"/>
      <c r="H83" s="3"/>
      <c r="I83" s="39" cm="1">
        <f t="array" ref="I83">_xlfn.SWITCH(E83,"IV","Junior","V","Junior", "VI","Junior","VII","Pre-Senior","VIII","Pre-Senior","IX","Pre-Senior","X","Senior","XI","Senior","XII","Senior",0)</f>
        <v>0</v>
      </c>
      <c r="J83" s="126"/>
      <c r="K83" s="126"/>
      <c r="L83" s="38"/>
      <c r="M83" s="3"/>
      <c r="N83" s="4">
        <f t="shared" si="2"/>
        <v>0</v>
      </c>
    </row>
    <row r="84" spans="2:14" ht="18" customHeight="1" x14ac:dyDescent="0.3">
      <c r="B84" s="16">
        <f t="shared" si="3"/>
        <v>79</v>
      </c>
      <c r="C84" s="45"/>
      <c r="D84" s="2"/>
      <c r="E84" s="3"/>
      <c r="F84" s="3"/>
      <c r="G84" s="3"/>
      <c r="H84" s="3"/>
      <c r="I84" s="39" cm="1">
        <f t="array" ref="I84">_xlfn.SWITCH(E84,"IV","Junior","V","Junior", "VI","Junior","VII","Pre-Senior","VIII","Pre-Senior","IX","Pre-Senior","X","Senior","XI","Senior","XII","Senior",0)</f>
        <v>0</v>
      </c>
      <c r="J84" s="126"/>
      <c r="K84" s="126"/>
      <c r="L84" s="38"/>
      <c r="M84" s="3"/>
      <c r="N84" s="4">
        <f t="shared" si="2"/>
        <v>0</v>
      </c>
    </row>
    <row r="85" spans="2:14" ht="18" customHeight="1" x14ac:dyDescent="0.3">
      <c r="B85" s="16">
        <f t="shared" si="3"/>
        <v>80</v>
      </c>
      <c r="C85" s="45"/>
      <c r="D85" s="2"/>
      <c r="E85" s="3"/>
      <c r="F85" s="3"/>
      <c r="G85" s="3"/>
      <c r="H85" s="3"/>
      <c r="I85" s="39" cm="1">
        <f t="array" ref="I85">_xlfn.SWITCH(E85,"IV","Junior","V","Junior", "VI","Junior","VII","Pre-Senior","VIII","Pre-Senior","IX","Pre-Senior","X","Senior","XI","Senior","XII","Senior",0)</f>
        <v>0</v>
      </c>
      <c r="J85" s="126"/>
      <c r="K85" s="126"/>
      <c r="L85" s="38"/>
      <c r="M85" s="3"/>
      <c r="N85" s="4">
        <f t="shared" si="2"/>
        <v>0</v>
      </c>
    </row>
    <row r="86" spans="2:14" ht="18" customHeight="1" x14ac:dyDescent="0.3">
      <c r="B86" s="16">
        <f t="shared" si="3"/>
        <v>81</v>
      </c>
      <c r="C86" s="45"/>
      <c r="D86" s="2"/>
      <c r="E86" s="3"/>
      <c r="F86" s="3"/>
      <c r="G86" s="3"/>
      <c r="H86" s="3"/>
      <c r="I86" s="39" cm="1">
        <f t="array" ref="I86">_xlfn.SWITCH(E86,"IV","Junior","V","Junior", "VI","Junior","VII","Pre-Senior","VIII","Pre-Senior","IX","Pre-Senior","X","Senior","XI","Senior","XII","Senior",0)</f>
        <v>0</v>
      </c>
      <c r="J86" s="126"/>
      <c r="K86" s="126"/>
      <c r="L86" s="38"/>
      <c r="M86" s="3"/>
      <c r="N86" s="4">
        <f t="shared" si="2"/>
        <v>0</v>
      </c>
    </row>
    <row r="87" spans="2:14" ht="18" customHeight="1" x14ac:dyDescent="0.3">
      <c r="B87" s="16">
        <f t="shared" si="3"/>
        <v>82</v>
      </c>
      <c r="C87" s="45"/>
      <c r="D87" s="2"/>
      <c r="E87" s="3"/>
      <c r="F87" s="3"/>
      <c r="G87" s="3"/>
      <c r="H87" s="3"/>
      <c r="I87" s="39" cm="1">
        <f t="array" ref="I87">_xlfn.SWITCH(E87,"IV","Junior","V","Junior", "VI","Junior","VII","Pre-Senior","VIII","Pre-Senior","IX","Pre-Senior","X","Senior","XI","Senior","XII","Senior",0)</f>
        <v>0</v>
      </c>
      <c r="J87" s="126"/>
      <c r="K87" s="126"/>
      <c r="L87" s="38"/>
      <c r="M87" s="3"/>
      <c r="N87" s="4">
        <f t="shared" si="2"/>
        <v>0</v>
      </c>
    </row>
    <row r="88" spans="2:14" ht="18" customHeight="1" x14ac:dyDescent="0.3">
      <c r="B88" s="16">
        <f t="shared" si="3"/>
        <v>83</v>
      </c>
      <c r="C88" s="45"/>
      <c r="D88" s="2"/>
      <c r="E88" s="3"/>
      <c r="F88" s="3"/>
      <c r="G88" s="3"/>
      <c r="H88" s="3"/>
      <c r="I88" s="39" cm="1">
        <f t="array" ref="I88">_xlfn.SWITCH(E88,"IV","Junior","V","Junior", "VI","Junior","VII","Pre-Senior","VIII","Pre-Senior","IX","Pre-Senior","X","Senior","XI","Senior","XII","Senior",0)</f>
        <v>0</v>
      </c>
      <c r="J88" s="126"/>
      <c r="K88" s="126"/>
      <c r="L88" s="38"/>
      <c r="M88" s="3"/>
      <c r="N88" s="4">
        <f t="shared" si="2"/>
        <v>0</v>
      </c>
    </row>
    <row r="89" spans="2:14" ht="18" customHeight="1" x14ac:dyDescent="0.3">
      <c r="B89" s="16">
        <f t="shared" si="3"/>
        <v>84</v>
      </c>
      <c r="C89" s="45"/>
      <c r="D89" s="2"/>
      <c r="E89" s="3"/>
      <c r="F89" s="3"/>
      <c r="G89" s="3"/>
      <c r="H89" s="3"/>
      <c r="I89" s="39" cm="1">
        <f t="array" ref="I89">_xlfn.SWITCH(E89,"IV","Junior","V","Junior", "VI","Junior","VII","Pre-Senior","VIII","Pre-Senior","IX","Pre-Senior","X","Senior","XI","Senior","XII","Senior",0)</f>
        <v>0</v>
      </c>
      <c r="J89" s="126"/>
      <c r="K89" s="126"/>
      <c r="L89" s="38"/>
      <c r="M89" s="3"/>
      <c r="N89" s="4">
        <f t="shared" si="2"/>
        <v>0</v>
      </c>
    </row>
    <row r="90" spans="2:14" ht="18" customHeight="1" x14ac:dyDescent="0.3">
      <c r="B90" s="16">
        <f t="shared" si="3"/>
        <v>85</v>
      </c>
      <c r="C90" s="45"/>
      <c r="D90" s="2"/>
      <c r="E90" s="3"/>
      <c r="F90" s="3"/>
      <c r="G90" s="3"/>
      <c r="H90" s="3"/>
      <c r="I90" s="39" cm="1">
        <f t="array" ref="I90">_xlfn.SWITCH(E90,"IV","Junior","V","Junior", "VI","Junior","VII","Pre-Senior","VIII","Pre-Senior","IX","Pre-Senior","X","Senior","XI","Senior","XII","Senior",0)</f>
        <v>0</v>
      </c>
      <c r="J90" s="126"/>
      <c r="K90" s="126"/>
      <c r="L90" s="38"/>
      <c r="M90" s="3"/>
      <c r="N90" s="4">
        <f t="shared" si="2"/>
        <v>0</v>
      </c>
    </row>
    <row r="91" spans="2:14" ht="18" customHeight="1" x14ac:dyDescent="0.3">
      <c r="B91" s="16">
        <f t="shared" si="3"/>
        <v>86</v>
      </c>
      <c r="C91" s="45"/>
      <c r="D91" s="2"/>
      <c r="E91" s="3"/>
      <c r="F91" s="3"/>
      <c r="G91" s="3"/>
      <c r="H91" s="3"/>
      <c r="I91" s="39" cm="1">
        <f t="array" ref="I91">_xlfn.SWITCH(E91,"IV","Junior","V","Junior", "VI","Junior","VII","Pre-Senior","VIII","Pre-Senior","IX","Pre-Senior","X","Senior","XI","Senior","XII","Senior",0)</f>
        <v>0</v>
      </c>
      <c r="J91" s="126"/>
      <c r="K91" s="126"/>
      <c r="L91" s="38"/>
      <c r="M91" s="3"/>
      <c r="N91" s="4">
        <f t="shared" si="2"/>
        <v>0</v>
      </c>
    </row>
    <row r="92" spans="2:14" ht="18" customHeight="1" x14ac:dyDescent="0.3">
      <c r="B92" s="16">
        <f t="shared" si="3"/>
        <v>87</v>
      </c>
      <c r="C92" s="45"/>
      <c r="D92" s="2"/>
      <c r="E92" s="3"/>
      <c r="F92" s="3"/>
      <c r="G92" s="3"/>
      <c r="H92" s="3"/>
      <c r="I92" s="39" cm="1">
        <f t="array" ref="I92">_xlfn.SWITCH(E92,"IV","Junior","V","Junior", "VI","Junior","VII","Pre-Senior","VIII","Pre-Senior","IX","Pre-Senior","X","Senior","XI","Senior","XII","Senior",0)</f>
        <v>0</v>
      </c>
      <c r="J92" s="126"/>
      <c r="K92" s="126"/>
      <c r="L92" s="38"/>
      <c r="M92" s="3"/>
      <c r="N92" s="4">
        <f t="shared" si="2"/>
        <v>0</v>
      </c>
    </row>
    <row r="93" spans="2:14" ht="18" customHeight="1" x14ac:dyDescent="0.3">
      <c r="B93" s="16">
        <f t="shared" si="3"/>
        <v>88</v>
      </c>
      <c r="C93" s="45"/>
      <c r="D93" s="2"/>
      <c r="E93" s="3"/>
      <c r="F93" s="3"/>
      <c r="G93" s="3"/>
      <c r="H93" s="3"/>
      <c r="I93" s="39" cm="1">
        <f t="array" ref="I93">_xlfn.SWITCH(E93,"IV","Junior","V","Junior", "VI","Junior","VII","Pre-Senior","VIII","Pre-Senior","IX","Pre-Senior","X","Senior","XI","Senior","XII","Senior",0)</f>
        <v>0</v>
      </c>
      <c r="J93" s="126"/>
      <c r="K93" s="126"/>
      <c r="L93" s="38"/>
      <c r="M93" s="3"/>
      <c r="N93" s="4">
        <f t="shared" si="2"/>
        <v>0</v>
      </c>
    </row>
    <row r="94" spans="2:14" ht="18" customHeight="1" x14ac:dyDescent="0.3">
      <c r="B94" s="16">
        <f t="shared" si="3"/>
        <v>89</v>
      </c>
      <c r="C94" s="45"/>
      <c r="D94" s="2"/>
      <c r="E94" s="3"/>
      <c r="F94" s="3"/>
      <c r="G94" s="3"/>
      <c r="H94" s="3"/>
      <c r="I94" s="39" cm="1">
        <f t="array" ref="I94">_xlfn.SWITCH(E94,"IV","Junior","V","Junior", "VI","Junior","VII","Pre-Senior","VIII","Pre-Senior","IX","Pre-Senior","X","Senior","XI","Senior","XII","Senior",0)</f>
        <v>0</v>
      </c>
      <c r="J94" s="126"/>
      <c r="K94" s="126"/>
      <c r="L94" s="38"/>
      <c r="M94" s="3"/>
      <c r="N94" s="4">
        <f t="shared" si="2"/>
        <v>0</v>
      </c>
    </row>
    <row r="95" spans="2:14" ht="18" customHeight="1" x14ac:dyDescent="0.3">
      <c r="B95" s="16">
        <f t="shared" si="3"/>
        <v>90</v>
      </c>
      <c r="C95" s="45"/>
      <c r="D95" s="2"/>
      <c r="E95" s="3"/>
      <c r="F95" s="3"/>
      <c r="G95" s="3"/>
      <c r="H95" s="3"/>
      <c r="I95" s="39" cm="1">
        <f t="array" ref="I95">_xlfn.SWITCH(E95,"IV","Junior","V","Junior", "VI","Junior","VII","Pre-Senior","VIII","Pre-Senior","IX","Pre-Senior","X","Senior","XI","Senior","XII","Senior",0)</f>
        <v>0</v>
      </c>
      <c r="J95" s="126"/>
      <c r="K95" s="126"/>
      <c r="L95" s="38"/>
      <c r="M95" s="3"/>
      <c r="N95" s="4">
        <f t="shared" si="2"/>
        <v>0</v>
      </c>
    </row>
    <row r="96" spans="2:14" ht="18" customHeight="1" x14ac:dyDescent="0.3">
      <c r="B96" s="16">
        <f t="shared" si="3"/>
        <v>91</v>
      </c>
      <c r="C96" s="45"/>
      <c r="D96" s="2"/>
      <c r="E96" s="3"/>
      <c r="F96" s="3"/>
      <c r="G96" s="3"/>
      <c r="H96" s="3"/>
      <c r="I96" s="39" cm="1">
        <f t="array" ref="I96">_xlfn.SWITCH(E96,"IV","Junior","V","Junior", "VI","Junior","VII","Pre-Senior","VIII","Pre-Senior","IX","Pre-Senior","X","Senior","XI","Senior","XII","Senior",0)</f>
        <v>0</v>
      </c>
      <c r="J96" s="126"/>
      <c r="K96" s="126"/>
      <c r="L96" s="38"/>
      <c r="M96" s="3"/>
      <c r="N96" s="4">
        <f t="shared" si="2"/>
        <v>0</v>
      </c>
    </row>
    <row r="97" spans="2:14" ht="18" customHeight="1" x14ac:dyDescent="0.3">
      <c r="B97" s="16">
        <f t="shared" si="3"/>
        <v>92</v>
      </c>
      <c r="C97" s="45"/>
      <c r="D97" s="2"/>
      <c r="E97" s="3"/>
      <c r="F97" s="3"/>
      <c r="G97" s="3"/>
      <c r="H97" s="3"/>
      <c r="I97" s="39" cm="1">
        <f t="array" ref="I97">_xlfn.SWITCH(E97,"IV","Junior","V","Junior", "VI","Junior","VII","Pre-Senior","VIII","Pre-Senior","IX","Pre-Senior","X","Senior","XI","Senior","XII","Senior",0)</f>
        <v>0</v>
      </c>
      <c r="J97" s="126"/>
      <c r="K97" s="126"/>
      <c r="L97" s="38"/>
      <c r="M97" s="3"/>
      <c r="N97" s="4">
        <f t="shared" si="2"/>
        <v>0</v>
      </c>
    </row>
    <row r="98" spans="2:14" ht="18" customHeight="1" x14ac:dyDescent="0.3">
      <c r="B98" s="16">
        <f t="shared" si="3"/>
        <v>93</v>
      </c>
      <c r="C98" s="45"/>
      <c r="D98" s="2"/>
      <c r="E98" s="3"/>
      <c r="F98" s="3"/>
      <c r="G98" s="3"/>
      <c r="H98" s="3"/>
      <c r="I98" s="39" cm="1">
        <f t="array" ref="I98">_xlfn.SWITCH(E98,"IV","Junior","V","Junior", "VI","Junior","VII","Pre-Senior","VIII","Pre-Senior","IX","Pre-Senior","X","Senior","XI","Senior","XII","Senior",0)</f>
        <v>0</v>
      </c>
      <c r="J98" s="126"/>
      <c r="K98" s="126"/>
      <c r="L98" s="38"/>
      <c r="M98" s="3"/>
      <c r="N98" s="4">
        <f t="shared" si="2"/>
        <v>0</v>
      </c>
    </row>
    <row r="99" spans="2:14" ht="18" customHeight="1" x14ac:dyDescent="0.3">
      <c r="B99" s="16">
        <f t="shared" si="3"/>
        <v>94</v>
      </c>
      <c r="C99" s="45"/>
      <c r="D99" s="2"/>
      <c r="E99" s="3"/>
      <c r="F99" s="3"/>
      <c r="G99" s="3"/>
      <c r="H99" s="3"/>
      <c r="I99" s="39" cm="1">
        <f t="array" ref="I99">_xlfn.SWITCH(E99,"IV","Junior","V","Junior", "VI","Junior","VII","Pre-Senior","VIII","Pre-Senior","IX","Pre-Senior","X","Senior","XI","Senior","XII","Senior",0)</f>
        <v>0</v>
      </c>
      <c r="J99" s="126"/>
      <c r="K99" s="126"/>
      <c r="L99" s="38"/>
      <c r="M99" s="3"/>
      <c r="N99" s="4">
        <f t="shared" si="2"/>
        <v>0</v>
      </c>
    </row>
    <row r="100" spans="2:14" ht="18" customHeight="1" x14ac:dyDescent="0.3">
      <c r="B100" s="16">
        <f t="shared" si="3"/>
        <v>95</v>
      </c>
      <c r="C100" s="45"/>
      <c r="D100" s="2"/>
      <c r="E100" s="3"/>
      <c r="F100" s="3"/>
      <c r="G100" s="3"/>
      <c r="H100" s="3"/>
      <c r="I100" s="39" cm="1">
        <f t="array" ref="I100">_xlfn.SWITCH(E100,"IV","Junior","V","Junior", "VI","Junior","VII","Pre-Senior","VIII","Pre-Senior","IX","Pre-Senior","X","Senior","XI","Senior","XII","Senior",0)</f>
        <v>0</v>
      </c>
      <c r="J100" s="126"/>
      <c r="K100" s="126"/>
      <c r="L100" s="38"/>
      <c r="M100" s="3"/>
      <c r="N100" s="4">
        <f t="shared" si="2"/>
        <v>0</v>
      </c>
    </row>
    <row r="101" spans="2:14" ht="18" customHeight="1" x14ac:dyDescent="0.3">
      <c r="B101" s="16">
        <f t="shared" si="3"/>
        <v>96</v>
      </c>
      <c r="C101" s="45"/>
      <c r="D101" s="2"/>
      <c r="E101" s="3"/>
      <c r="F101" s="3"/>
      <c r="G101" s="3"/>
      <c r="H101" s="3"/>
      <c r="I101" s="39" cm="1">
        <f t="array" ref="I101">_xlfn.SWITCH(E101,"IV","Junior","V","Junior", "VI","Junior","VII","Pre-Senior","VIII","Pre-Senior","IX","Pre-Senior","X","Senior","XI","Senior","XII","Senior",0)</f>
        <v>0</v>
      </c>
      <c r="J101" s="126"/>
      <c r="K101" s="126"/>
      <c r="L101" s="38"/>
      <c r="M101" s="3"/>
      <c r="N101" s="4">
        <f t="shared" si="2"/>
        <v>0</v>
      </c>
    </row>
    <row r="102" spans="2:14" ht="18" customHeight="1" x14ac:dyDescent="0.3">
      <c r="B102" s="16">
        <f t="shared" si="3"/>
        <v>97</v>
      </c>
      <c r="C102" s="45"/>
      <c r="D102" s="2"/>
      <c r="E102" s="3"/>
      <c r="F102" s="3"/>
      <c r="G102" s="3"/>
      <c r="H102" s="3"/>
      <c r="I102" s="39" cm="1">
        <f t="array" ref="I102">_xlfn.SWITCH(E102,"IV","Junior","V","Junior", "VI","Junior","VII","Pre-Senior","VIII","Pre-Senior","IX","Pre-Senior","X","Senior","XI","Senior","XII","Senior",0)</f>
        <v>0</v>
      </c>
      <c r="J102" s="126"/>
      <c r="K102" s="126"/>
      <c r="L102" s="38"/>
      <c r="M102" s="3"/>
      <c r="N102" s="4">
        <f t="shared" si="2"/>
        <v>0</v>
      </c>
    </row>
    <row r="103" spans="2:14" ht="18" customHeight="1" x14ac:dyDescent="0.3">
      <c r="B103" s="16">
        <f t="shared" si="3"/>
        <v>98</v>
      </c>
      <c r="C103" s="45"/>
      <c r="D103" s="2"/>
      <c r="E103" s="3"/>
      <c r="F103" s="3"/>
      <c r="G103" s="3"/>
      <c r="H103" s="3"/>
      <c r="I103" s="39" cm="1">
        <f t="array" ref="I103">_xlfn.SWITCH(E103,"IV","Junior","V","Junior", "VI","Junior","VII","Pre-Senior","VIII","Pre-Senior","IX","Pre-Senior","X","Senior","XI","Senior","XII","Senior",0)</f>
        <v>0</v>
      </c>
      <c r="J103" s="126"/>
      <c r="K103" s="126"/>
      <c r="L103" s="38"/>
      <c r="M103" s="3"/>
      <c r="N103" s="4">
        <f t="shared" si="2"/>
        <v>0</v>
      </c>
    </row>
    <row r="104" spans="2:14" ht="18" customHeight="1" x14ac:dyDescent="0.3">
      <c r="B104" s="16">
        <f t="shared" si="3"/>
        <v>99</v>
      </c>
      <c r="C104" s="45"/>
      <c r="D104" s="2"/>
      <c r="E104" s="3"/>
      <c r="F104" s="3"/>
      <c r="G104" s="3"/>
      <c r="H104" s="3"/>
      <c r="I104" s="39" cm="1">
        <f t="array" ref="I104">_xlfn.SWITCH(E104,"IV","Junior","V","Junior", "VI","Junior","VII","Pre-Senior","VIII","Pre-Senior","IX","Pre-Senior","X","Senior","XI","Senior","XII","Senior",0)</f>
        <v>0</v>
      </c>
      <c r="J104" s="126"/>
      <c r="K104" s="126"/>
      <c r="L104" s="38"/>
      <c r="M104" s="3"/>
      <c r="N104" s="4">
        <f t="shared" si="2"/>
        <v>0</v>
      </c>
    </row>
    <row r="105" spans="2:14" ht="18" customHeight="1" x14ac:dyDescent="0.3">
      <c r="B105" s="16">
        <f t="shared" si="3"/>
        <v>100</v>
      </c>
      <c r="C105" s="45"/>
      <c r="D105" s="2"/>
      <c r="E105" s="3"/>
      <c r="F105" s="3"/>
      <c r="G105" s="3"/>
      <c r="H105" s="3"/>
      <c r="I105" s="39" cm="1">
        <f t="array" ref="I105">_xlfn.SWITCH(E105,"IV","Junior","V","Junior", "VI","Junior","VII","Pre-Senior","VIII","Pre-Senior","IX","Pre-Senior","X","Senior","XI","Senior","XII","Senior",0)</f>
        <v>0</v>
      </c>
      <c r="J105" s="126"/>
      <c r="K105" s="126"/>
      <c r="L105" s="38"/>
      <c r="M105" s="3"/>
      <c r="N105" s="4">
        <f t="shared" si="2"/>
        <v>0</v>
      </c>
    </row>
    <row r="106" spans="2:14" ht="18" customHeight="1" x14ac:dyDescent="0.3">
      <c r="B106" s="16">
        <f t="shared" si="3"/>
        <v>101</v>
      </c>
      <c r="C106" s="45"/>
      <c r="D106" s="2"/>
      <c r="E106" s="3"/>
      <c r="F106" s="3"/>
      <c r="G106" s="3"/>
      <c r="H106" s="3"/>
      <c r="I106" s="39" cm="1">
        <f t="array" ref="I106">_xlfn.SWITCH(E106,"IV","Junior","V","Junior", "VI","Junior","VII","Pre-Senior","VIII","Pre-Senior","IX","Pre-Senior","X","Senior","XI","Senior","XII","Senior",0)</f>
        <v>0</v>
      </c>
      <c r="J106" s="126"/>
      <c r="K106" s="126"/>
      <c r="L106" s="38"/>
      <c r="M106" s="3"/>
      <c r="N106" s="4">
        <f t="shared" si="2"/>
        <v>0</v>
      </c>
    </row>
    <row r="107" spans="2:14" ht="18" customHeight="1" x14ac:dyDescent="0.3">
      <c r="B107" s="16">
        <f t="shared" si="3"/>
        <v>102</v>
      </c>
      <c r="C107" s="45"/>
      <c r="D107" s="2"/>
      <c r="E107" s="3"/>
      <c r="F107" s="3"/>
      <c r="G107" s="3"/>
      <c r="H107" s="3"/>
      <c r="I107" s="39" cm="1">
        <f t="array" ref="I107">_xlfn.SWITCH(E107,"IV","Junior","V","Junior", "VI","Junior","VII","Pre-Senior","VIII","Pre-Senior","IX","Pre-Senior","X","Senior","XI","Senior","XII","Senior",0)</f>
        <v>0</v>
      </c>
      <c r="J107" s="126"/>
      <c r="K107" s="126"/>
      <c r="L107" s="38"/>
      <c r="M107" s="3"/>
      <c r="N107" s="4">
        <f t="shared" si="2"/>
        <v>0</v>
      </c>
    </row>
    <row r="108" spans="2:14" ht="18" customHeight="1" x14ac:dyDescent="0.3">
      <c r="B108" s="16">
        <f t="shared" si="3"/>
        <v>103</v>
      </c>
      <c r="C108" s="45"/>
      <c r="D108" s="2"/>
      <c r="E108" s="3"/>
      <c r="F108" s="3"/>
      <c r="G108" s="3"/>
      <c r="H108" s="3"/>
      <c r="I108" s="39" cm="1">
        <f t="array" ref="I108">_xlfn.SWITCH(E108,"IV","Junior","V","Junior", "VI","Junior","VII","Pre-Senior","VIII","Pre-Senior","IX","Pre-Senior","X","Senior","XI","Senior","XII","Senior",0)</f>
        <v>0</v>
      </c>
      <c r="J108" s="126"/>
      <c r="K108" s="126"/>
      <c r="L108" s="38"/>
      <c r="M108" s="3"/>
      <c r="N108" s="4">
        <f t="shared" si="2"/>
        <v>0</v>
      </c>
    </row>
    <row r="109" spans="2:14" ht="18" customHeight="1" x14ac:dyDescent="0.3">
      <c r="B109" s="16">
        <f t="shared" si="3"/>
        <v>104</v>
      </c>
      <c r="C109" s="45"/>
      <c r="D109" s="2"/>
      <c r="E109" s="3"/>
      <c r="F109" s="3"/>
      <c r="G109" s="3"/>
      <c r="H109" s="3"/>
      <c r="I109" s="39" cm="1">
        <f t="array" ref="I109">_xlfn.SWITCH(E109,"IV","Junior","V","Junior", "VI","Junior","VII","Pre-Senior","VIII","Pre-Senior","IX","Pre-Senior","X","Senior","XI","Senior","XII","Senior",0)</f>
        <v>0</v>
      </c>
      <c r="J109" s="126"/>
      <c r="K109" s="126"/>
      <c r="L109" s="38"/>
      <c r="M109" s="3"/>
      <c r="N109" s="4">
        <f t="shared" si="2"/>
        <v>0</v>
      </c>
    </row>
    <row r="110" spans="2:14" ht="18" customHeight="1" x14ac:dyDescent="0.3">
      <c r="B110" s="16">
        <f t="shared" si="3"/>
        <v>105</v>
      </c>
      <c r="C110" s="45"/>
      <c r="D110" s="2"/>
      <c r="E110" s="3"/>
      <c r="F110" s="3"/>
      <c r="G110" s="3"/>
      <c r="H110" s="3"/>
      <c r="I110" s="39" cm="1">
        <f t="array" ref="I110">_xlfn.SWITCH(E110,"IV","Junior","V","Junior", "VI","Junior","VII","Pre-Senior","VIII","Pre-Senior","IX","Pre-Senior","X","Senior","XI","Senior","XII","Senior",0)</f>
        <v>0</v>
      </c>
      <c r="J110" s="126"/>
      <c r="K110" s="126"/>
      <c r="L110" s="38"/>
      <c r="M110" s="3"/>
      <c r="N110" s="4">
        <f t="shared" si="2"/>
        <v>0</v>
      </c>
    </row>
    <row r="111" spans="2:14" ht="18" customHeight="1" x14ac:dyDescent="0.3">
      <c r="B111" s="16">
        <f t="shared" si="3"/>
        <v>106</v>
      </c>
      <c r="C111" s="45"/>
      <c r="D111" s="2"/>
      <c r="E111" s="3"/>
      <c r="F111" s="3"/>
      <c r="G111" s="3"/>
      <c r="H111" s="3"/>
      <c r="I111" s="39" cm="1">
        <f t="array" ref="I111">_xlfn.SWITCH(E111,"IV","Junior","V","Junior", "VI","Junior","VII","Pre-Senior","VIII","Pre-Senior","IX","Pre-Senior","X","Senior","XI","Senior","XII","Senior",0)</f>
        <v>0</v>
      </c>
      <c r="J111" s="126"/>
      <c r="K111" s="126"/>
      <c r="L111" s="38"/>
      <c r="M111" s="3"/>
      <c r="N111" s="4">
        <f t="shared" si="2"/>
        <v>0</v>
      </c>
    </row>
    <row r="112" spans="2:14" ht="18" customHeight="1" x14ac:dyDescent="0.3">
      <c r="B112" s="16">
        <f t="shared" si="3"/>
        <v>107</v>
      </c>
      <c r="C112" s="45"/>
      <c r="D112" s="2"/>
      <c r="E112" s="3"/>
      <c r="F112" s="3"/>
      <c r="G112" s="3"/>
      <c r="H112" s="3"/>
      <c r="I112" s="39" cm="1">
        <f t="array" ref="I112">_xlfn.SWITCH(E112,"IV","Junior","V","Junior", "VI","Junior","VII","Pre-Senior","VIII","Pre-Senior","IX","Pre-Senior","X","Senior","XI","Senior","XII","Senior",0)</f>
        <v>0</v>
      </c>
      <c r="J112" s="126"/>
      <c r="K112" s="126"/>
      <c r="L112" s="38"/>
      <c r="M112" s="3"/>
      <c r="N112" s="4">
        <f t="shared" si="2"/>
        <v>0</v>
      </c>
    </row>
    <row r="113" spans="2:14" ht="18" customHeight="1" x14ac:dyDescent="0.3">
      <c r="B113" s="16">
        <f t="shared" si="3"/>
        <v>108</v>
      </c>
      <c r="C113" s="45"/>
      <c r="D113" s="2"/>
      <c r="E113" s="3"/>
      <c r="F113" s="3"/>
      <c r="G113" s="3"/>
      <c r="H113" s="3"/>
      <c r="I113" s="39" cm="1">
        <f t="array" ref="I113">_xlfn.SWITCH(E113,"IV","Junior","V","Junior", "VI","Junior","VII","Pre-Senior","VIII","Pre-Senior","IX","Pre-Senior","X","Senior","XI","Senior","XII","Senior",0)</f>
        <v>0</v>
      </c>
      <c r="J113" s="126"/>
      <c r="K113" s="126"/>
      <c r="L113" s="38"/>
      <c r="M113" s="3"/>
      <c r="N113" s="4">
        <f t="shared" si="2"/>
        <v>0</v>
      </c>
    </row>
    <row r="114" spans="2:14" ht="18" customHeight="1" x14ac:dyDescent="0.3">
      <c r="B114" s="16">
        <f t="shared" si="3"/>
        <v>109</v>
      </c>
      <c r="C114" s="45"/>
      <c r="D114" s="2"/>
      <c r="E114" s="3"/>
      <c r="F114" s="3"/>
      <c r="G114" s="3"/>
      <c r="H114" s="3"/>
      <c r="I114" s="39" cm="1">
        <f t="array" ref="I114">_xlfn.SWITCH(E114,"IV","Junior","V","Junior", "VI","Junior","VII","Pre-Senior","VIII","Pre-Senior","IX","Pre-Senior","X","Senior","XI","Senior","XII","Senior",0)</f>
        <v>0</v>
      </c>
      <c r="J114" s="126"/>
      <c r="K114" s="126"/>
      <c r="L114" s="38"/>
      <c r="M114" s="3"/>
      <c r="N114" s="4">
        <f t="shared" si="2"/>
        <v>0</v>
      </c>
    </row>
    <row r="115" spans="2:14" ht="18" customHeight="1" x14ac:dyDescent="0.3">
      <c r="B115" s="16">
        <f t="shared" si="3"/>
        <v>110</v>
      </c>
      <c r="C115" s="45"/>
      <c r="D115" s="2"/>
      <c r="E115" s="3"/>
      <c r="F115" s="3"/>
      <c r="G115" s="3"/>
      <c r="H115" s="3"/>
      <c r="I115" s="39" cm="1">
        <f t="array" ref="I115">_xlfn.SWITCH(E115,"IV","Junior","V","Junior", "VI","Junior","VII","Pre-Senior","VIII","Pre-Senior","IX","Pre-Senior","X","Senior","XI","Senior","XII","Senior",0)</f>
        <v>0</v>
      </c>
      <c r="J115" s="126"/>
      <c r="K115" s="126"/>
      <c r="L115" s="38"/>
      <c r="M115" s="3"/>
      <c r="N115" s="4">
        <f t="shared" si="2"/>
        <v>0</v>
      </c>
    </row>
    <row r="116" spans="2:14" ht="18" customHeight="1" x14ac:dyDescent="0.3">
      <c r="B116" s="16">
        <f t="shared" si="3"/>
        <v>111</v>
      </c>
      <c r="C116" s="45"/>
      <c r="D116" s="2"/>
      <c r="E116" s="3"/>
      <c r="F116" s="3"/>
      <c r="G116" s="3"/>
      <c r="H116" s="3"/>
      <c r="I116" s="39" cm="1">
        <f t="array" ref="I116">_xlfn.SWITCH(E116,"IV","Junior","V","Junior", "VI","Junior","VII","Pre-Senior","VIII","Pre-Senior","IX","Pre-Senior","X","Senior","XI","Senior","XII","Senior",0)</f>
        <v>0</v>
      </c>
      <c r="J116" s="126"/>
      <c r="K116" s="126"/>
      <c r="L116" s="38"/>
      <c r="M116" s="3"/>
      <c r="N116" s="4">
        <f t="shared" si="2"/>
        <v>0</v>
      </c>
    </row>
    <row r="117" spans="2:14" ht="18" customHeight="1" x14ac:dyDescent="0.3">
      <c r="B117" s="16">
        <f t="shared" si="3"/>
        <v>112</v>
      </c>
      <c r="C117" s="45"/>
      <c r="D117" s="2"/>
      <c r="E117" s="3"/>
      <c r="F117" s="3"/>
      <c r="G117" s="3"/>
      <c r="H117" s="3"/>
      <c r="I117" s="39" cm="1">
        <f t="array" ref="I117">_xlfn.SWITCH(E117,"IV","Junior","V","Junior", "VI","Junior","VII","Pre-Senior","VIII","Pre-Senior","IX","Pre-Senior","X","Senior","XI","Senior","XII","Senior",0)</f>
        <v>0</v>
      </c>
      <c r="J117" s="126"/>
      <c r="K117" s="126"/>
      <c r="L117" s="38"/>
      <c r="M117" s="3"/>
      <c r="N117" s="4">
        <f t="shared" si="2"/>
        <v>0</v>
      </c>
    </row>
    <row r="118" spans="2:14" ht="18" customHeight="1" x14ac:dyDescent="0.3">
      <c r="B118" s="16">
        <f t="shared" si="3"/>
        <v>113</v>
      </c>
      <c r="C118" s="45"/>
      <c r="D118" s="2"/>
      <c r="E118" s="3"/>
      <c r="F118" s="3"/>
      <c r="G118" s="3"/>
      <c r="H118" s="3"/>
      <c r="I118" s="39" cm="1">
        <f t="array" ref="I118">_xlfn.SWITCH(E118,"IV","Junior","V","Junior", "VI","Junior","VII","Pre-Senior","VIII","Pre-Senior","IX","Pre-Senior","X","Senior","XI","Senior","XII","Senior",0)</f>
        <v>0</v>
      </c>
      <c r="J118" s="126"/>
      <c r="K118" s="126"/>
      <c r="L118" s="38"/>
      <c r="M118" s="3"/>
      <c r="N118" s="4">
        <f t="shared" si="2"/>
        <v>0</v>
      </c>
    </row>
    <row r="119" spans="2:14" ht="18" customHeight="1" x14ac:dyDescent="0.3">
      <c r="B119" s="16">
        <f t="shared" si="3"/>
        <v>114</v>
      </c>
      <c r="C119" s="45"/>
      <c r="D119" s="2"/>
      <c r="E119" s="3"/>
      <c r="F119" s="3"/>
      <c r="G119" s="3"/>
      <c r="H119" s="3"/>
      <c r="I119" s="39" cm="1">
        <f t="array" ref="I119">_xlfn.SWITCH(E119,"IV","Junior","V","Junior", "VI","Junior","VII","Pre-Senior","VIII","Pre-Senior","IX","Pre-Senior","X","Senior","XI","Senior","XII","Senior",0)</f>
        <v>0</v>
      </c>
      <c r="J119" s="126"/>
      <c r="K119" s="126"/>
      <c r="L119" s="38"/>
      <c r="M119" s="3"/>
      <c r="N119" s="4">
        <f t="shared" si="2"/>
        <v>0</v>
      </c>
    </row>
    <row r="120" spans="2:14" ht="18" customHeight="1" x14ac:dyDescent="0.3">
      <c r="B120" s="16">
        <f t="shared" si="3"/>
        <v>115</v>
      </c>
      <c r="C120" s="45"/>
      <c r="D120" s="2"/>
      <c r="E120" s="3"/>
      <c r="F120" s="3"/>
      <c r="G120" s="3"/>
      <c r="H120" s="3"/>
      <c r="I120" s="39" cm="1">
        <f t="array" ref="I120">_xlfn.SWITCH(E120,"IV","Junior","V","Junior", "VI","Junior","VII","Pre-Senior","VIII","Pre-Senior","IX","Pre-Senior","X","Senior","XI","Senior","XII","Senior",0)</f>
        <v>0</v>
      </c>
      <c r="J120" s="126"/>
      <c r="K120" s="126"/>
      <c r="L120" s="38"/>
      <c r="M120" s="3"/>
      <c r="N120" s="4">
        <f t="shared" si="2"/>
        <v>0</v>
      </c>
    </row>
    <row r="121" spans="2:14" ht="18" customHeight="1" x14ac:dyDescent="0.3">
      <c r="B121" s="16">
        <f t="shared" si="3"/>
        <v>116</v>
      </c>
      <c r="C121" s="45"/>
      <c r="D121" s="2"/>
      <c r="E121" s="3"/>
      <c r="F121" s="3"/>
      <c r="G121" s="3"/>
      <c r="H121" s="3"/>
      <c r="I121" s="39" cm="1">
        <f t="array" ref="I121">_xlfn.SWITCH(E121,"IV","Junior","V","Junior", "VI","Junior","VII","Pre-Senior","VIII","Pre-Senior","IX","Pre-Senior","X","Senior","XI","Senior","XII","Senior",0)</f>
        <v>0</v>
      </c>
      <c r="J121" s="126"/>
      <c r="K121" s="126"/>
      <c r="L121" s="38"/>
      <c r="M121" s="3"/>
      <c r="N121" s="4">
        <f t="shared" si="2"/>
        <v>0</v>
      </c>
    </row>
    <row r="122" spans="2:14" ht="18" customHeight="1" x14ac:dyDescent="0.3">
      <c r="B122" s="16">
        <f t="shared" si="3"/>
        <v>117</v>
      </c>
      <c r="C122" s="45"/>
      <c r="D122" s="2"/>
      <c r="E122" s="3"/>
      <c r="F122" s="3"/>
      <c r="G122" s="3"/>
      <c r="H122" s="3"/>
      <c r="I122" s="39" cm="1">
        <f t="array" ref="I122">_xlfn.SWITCH(E122,"IV","Junior","V","Junior", "VI","Junior","VII","Pre-Senior","VIII","Pre-Senior","IX","Pre-Senior","X","Senior","XI","Senior","XII","Senior",0)</f>
        <v>0</v>
      </c>
      <c r="J122" s="126"/>
      <c r="K122" s="126"/>
      <c r="L122" s="38"/>
      <c r="M122" s="3"/>
      <c r="N122" s="4">
        <f t="shared" si="2"/>
        <v>0</v>
      </c>
    </row>
    <row r="123" spans="2:14" ht="18" customHeight="1" x14ac:dyDescent="0.3">
      <c r="B123" s="16">
        <f t="shared" si="3"/>
        <v>118</v>
      </c>
      <c r="C123" s="45"/>
      <c r="D123" s="2"/>
      <c r="E123" s="3"/>
      <c r="F123" s="3"/>
      <c r="G123" s="3"/>
      <c r="H123" s="3"/>
      <c r="I123" s="39" cm="1">
        <f t="array" ref="I123">_xlfn.SWITCH(E123,"IV","Junior","V","Junior", "VI","Junior","VII","Pre-Senior","VIII","Pre-Senior","IX","Pre-Senior","X","Senior","XI","Senior","XII","Senior",0)</f>
        <v>0</v>
      </c>
      <c r="J123" s="126"/>
      <c r="K123" s="126"/>
      <c r="L123" s="38"/>
      <c r="M123" s="3"/>
      <c r="N123" s="4">
        <f t="shared" si="2"/>
        <v>0</v>
      </c>
    </row>
    <row r="124" spans="2:14" ht="18" customHeight="1" x14ac:dyDescent="0.3">
      <c r="B124" s="16">
        <f t="shared" si="3"/>
        <v>119</v>
      </c>
      <c r="C124" s="45"/>
      <c r="D124" s="2"/>
      <c r="E124" s="3"/>
      <c r="F124" s="3"/>
      <c r="G124" s="3"/>
      <c r="H124" s="3"/>
      <c r="I124" s="39" cm="1">
        <f t="array" ref="I124">_xlfn.SWITCH(E124,"IV","Junior","V","Junior", "VI","Junior","VII","Pre-Senior","VIII","Pre-Senior","IX","Pre-Senior","X","Senior","XI","Senior","XII","Senior",0)</f>
        <v>0</v>
      </c>
      <c r="J124" s="126"/>
      <c r="K124" s="126"/>
      <c r="L124" s="38"/>
      <c r="M124" s="3"/>
      <c r="N124" s="4">
        <f t="shared" si="2"/>
        <v>0</v>
      </c>
    </row>
    <row r="125" spans="2:14" ht="18" customHeight="1" x14ac:dyDescent="0.3">
      <c r="B125" s="16">
        <f t="shared" si="3"/>
        <v>120</v>
      </c>
      <c r="C125" s="45"/>
      <c r="D125" s="2"/>
      <c r="E125" s="3"/>
      <c r="F125" s="3"/>
      <c r="G125" s="3"/>
      <c r="H125" s="3"/>
      <c r="I125" s="39" cm="1">
        <f t="array" ref="I125">_xlfn.SWITCH(E125,"IV","Junior","V","Junior", "VI","Junior","VII","Pre-Senior","VIII","Pre-Senior","IX","Pre-Senior","X","Senior","XI","Senior","XII","Senior",0)</f>
        <v>0</v>
      </c>
      <c r="J125" s="126"/>
      <c r="K125" s="126"/>
      <c r="L125" s="38"/>
      <c r="M125" s="3"/>
      <c r="N125" s="4">
        <f t="shared" si="2"/>
        <v>0</v>
      </c>
    </row>
    <row r="126" spans="2:14" ht="18" customHeight="1" x14ac:dyDescent="0.3">
      <c r="B126" s="16">
        <f t="shared" si="3"/>
        <v>121</v>
      </c>
      <c r="C126" s="45"/>
      <c r="D126" s="2"/>
      <c r="E126" s="3"/>
      <c r="F126" s="3"/>
      <c r="G126" s="3"/>
      <c r="H126" s="3"/>
      <c r="I126" s="39" cm="1">
        <f t="array" ref="I126">_xlfn.SWITCH(E126,"IV","Junior","V","Junior", "VI","Junior","VII","Pre-Senior","VIII","Pre-Senior","IX","Pre-Senior","X","Senior","XI","Senior","XII","Senior",0)</f>
        <v>0</v>
      </c>
      <c r="J126" s="126"/>
      <c r="K126" s="126"/>
      <c r="L126" s="38"/>
      <c r="M126" s="3"/>
      <c r="N126" s="4">
        <f t="shared" si="2"/>
        <v>0</v>
      </c>
    </row>
    <row r="127" spans="2:14" ht="18" customHeight="1" x14ac:dyDescent="0.3">
      <c r="B127" s="16">
        <f t="shared" si="3"/>
        <v>122</v>
      </c>
      <c r="C127" s="45"/>
      <c r="D127" s="2"/>
      <c r="E127" s="3"/>
      <c r="F127" s="3"/>
      <c r="G127" s="3"/>
      <c r="H127" s="3"/>
      <c r="I127" s="39" cm="1">
        <f t="array" ref="I127">_xlfn.SWITCH(E127,"IV","Junior","V","Junior", "VI","Junior","VII","Pre-Senior","VIII","Pre-Senior","IX","Pre-Senior","X","Senior","XI","Senior","XII","Senior",0)</f>
        <v>0</v>
      </c>
      <c r="J127" s="126"/>
      <c r="K127" s="126"/>
      <c r="L127" s="38"/>
      <c r="M127" s="3"/>
      <c r="N127" s="4">
        <f t="shared" si="2"/>
        <v>0</v>
      </c>
    </row>
    <row r="128" spans="2:14" ht="18" customHeight="1" x14ac:dyDescent="0.3">
      <c r="B128" s="16">
        <f t="shared" si="3"/>
        <v>123</v>
      </c>
      <c r="C128" s="45"/>
      <c r="D128" s="2"/>
      <c r="E128" s="3"/>
      <c r="F128" s="3"/>
      <c r="G128" s="3"/>
      <c r="H128" s="3"/>
      <c r="I128" s="39" cm="1">
        <f t="array" ref="I128">_xlfn.SWITCH(E128,"IV","Junior","V","Junior", "VI","Junior","VII","Pre-Senior","VIII","Pre-Senior","IX","Pre-Senior","X","Senior","XI","Senior","XII","Senior",0)</f>
        <v>0</v>
      </c>
      <c r="J128" s="126"/>
      <c r="K128" s="126"/>
      <c r="L128" s="38"/>
      <c r="M128" s="3"/>
      <c r="N128" s="4">
        <f t="shared" si="2"/>
        <v>0</v>
      </c>
    </row>
    <row r="129" spans="2:14" ht="18" customHeight="1" x14ac:dyDescent="0.3">
      <c r="B129" s="16">
        <f t="shared" si="3"/>
        <v>124</v>
      </c>
      <c r="C129" s="45"/>
      <c r="D129" s="2"/>
      <c r="E129" s="3"/>
      <c r="F129" s="3"/>
      <c r="G129" s="3"/>
      <c r="H129" s="3"/>
      <c r="I129" s="39" cm="1">
        <f t="array" ref="I129">_xlfn.SWITCH(E129,"IV","Junior","V","Junior", "VI","Junior","VII","Pre-Senior","VIII","Pre-Senior","IX","Pre-Senior","X","Senior","XI","Senior","XII","Senior",0)</f>
        <v>0</v>
      </c>
      <c r="J129" s="126"/>
      <c r="K129" s="126"/>
      <c r="L129" s="38"/>
      <c r="M129" s="3"/>
      <c r="N129" s="4">
        <f t="shared" si="2"/>
        <v>0</v>
      </c>
    </row>
    <row r="130" spans="2:14" ht="18" customHeight="1" x14ac:dyDescent="0.3">
      <c r="B130" s="16">
        <f t="shared" si="3"/>
        <v>125</v>
      </c>
      <c r="C130" s="45"/>
      <c r="D130" s="2"/>
      <c r="E130" s="3"/>
      <c r="F130" s="3"/>
      <c r="G130" s="3"/>
      <c r="H130" s="3"/>
      <c r="I130" s="39" cm="1">
        <f t="array" ref="I130">_xlfn.SWITCH(E130,"IV","Junior","V","Junior", "VI","Junior","VII","Pre-Senior","VIII","Pre-Senior","IX","Pre-Senior","X","Senior","XI","Senior","XII","Senior",0)</f>
        <v>0</v>
      </c>
      <c r="J130" s="126"/>
      <c r="K130" s="126"/>
      <c r="L130" s="38"/>
      <c r="M130" s="3"/>
      <c r="N130" s="4">
        <f t="shared" si="2"/>
        <v>0</v>
      </c>
    </row>
    <row r="131" spans="2:14" ht="18" customHeight="1" x14ac:dyDescent="0.3">
      <c r="B131" s="16">
        <f t="shared" si="3"/>
        <v>126</v>
      </c>
      <c r="C131" s="45"/>
      <c r="D131" s="2"/>
      <c r="E131" s="3"/>
      <c r="F131" s="3"/>
      <c r="G131" s="3"/>
      <c r="H131" s="3"/>
      <c r="I131" s="39" cm="1">
        <f t="array" ref="I131">_xlfn.SWITCH(E131,"IV","Junior","V","Junior", "VI","Junior","VII","Pre-Senior","VIII","Pre-Senior","IX","Pre-Senior","X","Senior","XI","Senior","XII","Senior",0)</f>
        <v>0</v>
      </c>
      <c r="J131" s="126"/>
      <c r="K131" s="126"/>
      <c r="L131" s="38"/>
      <c r="M131" s="3"/>
      <c r="N131" s="4">
        <f t="shared" si="2"/>
        <v>0</v>
      </c>
    </row>
    <row r="132" spans="2:14" ht="18" customHeight="1" x14ac:dyDescent="0.3">
      <c r="B132" s="16">
        <f t="shared" si="3"/>
        <v>127</v>
      </c>
      <c r="C132" s="45"/>
      <c r="D132" s="2"/>
      <c r="E132" s="3"/>
      <c r="F132" s="3"/>
      <c r="G132" s="3"/>
      <c r="H132" s="3"/>
      <c r="I132" s="39" cm="1">
        <f t="array" ref="I132">_xlfn.SWITCH(E132,"IV","Junior","V","Junior", "VI","Junior","VII","Pre-Senior","VIII","Pre-Senior","IX","Pre-Senior","X","Senior","XI","Senior","XII","Senior",0)</f>
        <v>0</v>
      </c>
      <c r="J132" s="126"/>
      <c r="K132" s="126"/>
      <c r="L132" s="38"/>
      <c r="M132" s="3"/>
      <c r="N132" s="4">
        <f t="shared" si="2"/>
        <v>0</v>
      </c>
    </row>
    <row r="133" spans="2:14" ht="18" customHeight="1" x14ac:dyDescent="0.3">
      <c r="B133" s="16">
        <f t="shared" si="3"/>
        <v>128</v>
      </c>
      <c r="C133" s="45"/>
      <c r="D133" s="2"/>
      <c r="E133" s="3"/>
      <c r="F133" s="3"/>
      <c r="G133" s="3"/>
      <c r="H133" s="3"/>
      <c r="I133" s="39" cm="1">
        <f t="array" ref="I133">_xlfn.SWITCH(E133,"IV","Junior","V","Junior", "VI","Junior","VII","Pre-Senior","VIII","Pre-Senior","IX","Pre-Senior","X","Senior","XI","Senior","XII","Senior",0)</f>
        <v>0</v>
      </c>
      <c r="J133" s="126"/>
      <c r="K133" s="126"/>
      <c r="L133" s="38"/>
      <c r="M133" s="3"/>
      <c r="N133" s="4">
        <f t="shared" si="2"/>
        <v>0</v>
      </c>
    </row>
    <row r="134" spans="2:14" ht="18" customHeight="1" x14ac:dyDescent="0.3">
      <c r="B134" s="16">
        <f t="shared" si="3"/>
        <v>129</v>
      </c>
      <c r="C134" s="45"/>
      <c r="D134" s="2"/>
      <c r="E134" s="3"/>
      <c r="F134" s="3"/>
      <c r="G134" s="3"/>
      <c r="H134" s="3"/>
      <c r="I134" s="39" cm="1">
        <f t="array" ref="I134">_xlfn.SWITCH(E134,"IV","Junior","V","Junior", "VI","Junior","VII","Pre-Senior","VIII","Pre-Senior","IX","Pre-Senior","X","Senior","XI","Senior","XII","Senior",0)</f>
        <v>0</v>
      </c>
      <c r="J134" s="126"/>
      <c r="K134" s="126"/>
      <c r="L134" s="38"/>
      <c r="M134" s="3"/>
      <c r="N134" s="4">
        <f t="shared" si="2"/>
        <v>0</v>
      </c>
    </row>
    <row r="135" spans="2:14" ht="18" customHeight="1" x14ac:dyDescent="0.3">
      <c r="B135" s="16">
        <f t="shared" si="3"/>
        <v>130</v>
      </c>
      <c r="C135" s="45"/>
      <c r="D135" s="2"/>
      <c r="E135" s="3"/>
      <c r="F135" s="3"/>
      <c r="G135" s="3"/>
      <c r="H135" s="3"/>
      <c r="I135" s="39" cm="1">
        <f t="array" ref="I135">_xlfn.SWITCH(E135,"IV","Junior","V","Junior", "VI","Junior","VII","Pre-Senior","VIII","Pre-Senior","IX","Pre-Senior","X","Senior","XI","Senior","XII","Senior",0)</f>
        <v>0</v>
      </c>
      <c r="J135" s="126"/>
      <c r="K135" s="126"/>
      <c r="L135" s="38"/>
      <c r="M135" s="3"/>
      <c r="N135" s="4">
        <f t="shared" ref="N135:N198" si="4">IF(M135="Printed book",230,IF(M135="E-book",155,0))</f>
        <v>0</v>
      </c>
    </row>
    <row r="136" spans="2:14" ht="18" customHeight="1" x14ac:dyDescent="0.3">
      <c r="B136" s="16">
        <f t="shared" ref="B136:B199" si="5">B135+1</f>
        <v>131</v>
      </c>
      <c r="C136" s="45"/>
      <c r="D136" s="2"/>
      <c r="E136" s="3"/>
      <c r="F136" s="3"/>
      <c r="G136" s="3"/>
      <c r="H136" s="3"/>
      <c r="I136" s="39" cm="1">
        <f t="array" ref="I136">_xlfn.SWITCH(E136,"IV","Junior","V","Junior", "VI","Junior","VII","Pre-Senior","VIII","Pre-Senior","IX","Pre-Senior","X","Senior","XI","Senior","XII","Senior",0)</f>
        <v>0</v>
      </c>
      <c r="J136" s="126"/>
      <c r="K136" s="126"/>
      <c r="L136" s="38"/>
      <c r="M136" s="3"/>
      <c r="N136" s="4">
        <f t="shared" si="4"/>
        <v>0</v>
      </c>
    </row>
    <row r="137" spans="2:14" ht="18" customHeight="1" x14ac:dyDescent="0.3">
      <c r="B137" s="16">
        <f t="shared" si="5"/>
        <v>132</v>
      </c>
      <c r="C137" s="45"/>
      <c r="D137" s="2"/>
      <c r="E137" s="3"/>
      <c r="F137" s="3"/>
      <c r="G137" s="3"/>
      <c r="H137" s="3"/>
      <c r="I137" s="39" cm="1">
        <f t="array" ref="I137">_xlfn.SWITCH(E137,"IV","Junior","V","Junior", "VI","Junior","VII","Pre-Senior","VIII","Pre-Senior","IX","Pre-Senior","X","Senior","XI","Senior","XII","Senior",0)</f>
        <v>0</v>
      </c>
      <c r="J137" s="126"/>
      <c r="K137" s="126"/>
      <c r="L137" s="38"/>
      <c r="M137" s="3"/>
      <c r="N137" s="4">
        <f t="shared" si="4"/>
        <v>0</v>
      </c>
    </row>
    <row r="138" spans="2:14" ht="18" customHeight="1" x14ac:dyDescent="0.3">
      <c r="B138" s="16">
        <f t="shared" si="5"/>
        <v>133</v>
      </c>
      <c r="C138" s="45"/>
      <c r="D138" s="2"/>
      <c r="E138" s="3"/>
      <c r="F138" s="3"/>
      <c r="G138" s="3"/>
      <c r="H138" s="3"/>
      <c r="I138" s="39" cm="1">
        <f t="array" ref="I138">_xlfn.SWITCH(E138,"IV","Junior","V","Junior", "VI","Junior","VII","Pre-Senior","VIII","Pre-Senior","IX","Pre-Senior","X","Senior","XI","Senior","XII","Senior",0)</f>
        <v>0</v>
      </c>
      <c r="J138" s="126"/>
      <c r="K138" s="126"/>
      <c r="L138" s="38"/>
      <c r="M138" s="3"/>
      <c r="N138" s="4">
        <f t="shared" si="4"/>
        <v>0</v>
      </c>
    </row>
    <row r="139" spans="2:14" ht="18" customHeight="1" x14ac:dyDescent="0.3">
      <c r="B139" s="16">
        <f t="shared" si="5"/>
        <v>134</v>
      </c>
      <c r="C139" s="45"/>
      <c r="D139" s="2"/>
      <c r="E139" s="3"/>
      <c r="F139" s="3"/>
      <c r="G139" s="3"/>
      <c r="H139" s="3"/>
      <c r="I139" s="39" cm="1">
        <f t="array" ref="I139">_xlfn.SWITCH(E139,"IV","Junior","V","Junior", "VI","Junior","VII","Pre-Senior","VIII","Pre-Senior","IX","Pre-Senior","X","Senior","XI","Senior","XII","Senior",0)</f>
        <v>0</v>
      </c>
      <c r="J139" s="126"/>
      <c r="K139" s="126"/>
      <c r="L139" s="38"/>
      <c r="M139" s="3"/>
      <c r="N139" s="4">
        <f t="shared" si="4"/>
        <v>0</v>
      </c>
    </row>
    <row r="140" spans="2:14" ht="18" customHeight="1" x14ac:dyDescent="0.3">
      <c r="B140" s="16">
        <f t="shared" si="5"/>
        <v>135</v>
      </c>
      <c r="C140" s="45"/>
      <c r="D140" s="2"/>
      <c r="E140" s="3"/>
      <c r="F140" s="3"/>
      <c r="G140" s="3"/>
      <c r="H140" s="3"/>
      <c r="I140" s="39" cm="1">
        <f t="array" ref="I140">_xlfn.SWITCH(E140,"IV","Junior","V","Junior", "VI","Junior","VII","Pre-Senior","VIII","Pre-Senior","IX","Pre-Senior","X","Senior","XI","Senior","XII","Senior",0)</f>
        <v>0</v>
      </c>
      <c r="J140" s="126"/>
      <c r="K140" s="126"/>
      <c r="L140" s="38"/>
      <c r="M140" s="3"/>
      <c r="N140" s="4">
        <f t="shared" si="4"/>
        <v>0</v>
      </c>
    </row>
    <row r="141" spans="2:14" ht="18" customHeight="1" x14ac:dyDescent="0.3">
      <c r="B141" s="16">
        <f t="shared" si="5"/>
        <v>136</v>
      </c>
      <c r="C141" s="45"/>
      <c r="D141" s="2"/>
      <c r="E141" s="3"/>
      <c r="F141" s="3"/>
      <c r="G141" s="3"/>
      <c r="H141" s="3"/>
      <c r="I141" s="39" cm="1">
        <f t="array" ref="I141">_xlfn.SWITCH(E141,"IV","Junior","V","Junior", "VI","Junior","VII","Pre-Senior","VIII","Pre-Senior","IX","Pre-Senior","X","Senior","XI","Senior","XII","Senior",0)</f>
        <v>0</v>
      </c>
      <c r="J141" s="126"/>
      <c r="K141" s="126"/>
      <c r="L141" s="38"/>
      <c r="M141" s="3"/>
      <c r="N141" s="4">
        <f t="shared" si="4"/>
        <v>0</v>
      </c>
    </row>
    <row r="142" spans="2:14" ht="18" customHeight="1" x14ac:dyDescent="0.3">
      <c r="B142" s="16">
        <f t="shared" si="5"/>
        <v>137</v>
      </c>
      <c r="C142" s="45"/>
      <c r="D142" s="2"/>
      <c r="E142" s="3"/>
      <c r="F142" s="3"/>
      <c r="G142" s="3"/>
      <c r="H142" s="3"/>
      <c r="I142" s="39" cm="1">
        <f t="array" ref="I142">_xlfn.SWITCH(E142,"IV","Junior","V","Junior", "VI","Junior","VII","Pre-Senior","VIII","Pre-Senior","IX","Pre-Senior","X","Senior","XI","Senior","XII","Senior",0)</f>
        <v>0</v>
      </c>
      <c r="J142" s="126"/>
      <c r="K142" s="126"/>
      <c r="L142" s="38"/>
      <c r="M142" s="3"/>
      <c r="N142" s="4">
        <f t="shared" si="4"/>
        <v>0</v>
      </c>
    </row>
    <row r="143" spans="2:14" ht="18" customHeight="1" x14ac:dyDescent="0.3">
      <c r="B143" s="16">
        <f t="shared" si="5"/>
        <v>138</v>
      </c>
      <c r="C143" s="45"/>
      <c r="D143" s="2"/>
      <c r="E143" s="3"/>
      <c r="F143" s="3"/>
      <c r="G143" s="3"/>
      <c r="H143" s="3"/>
      <c r="I143" s="39" cm="1">
        <f t="array" ref="I143">_xlfn.SWITCH(E143,"IV","Junior","V","Junior", "VI","Junior","VII","Pre-Senior","VIII","Pre-Senior","IX","Pre-Senior","X","Senior","XI","Senior","XII","Senior",0)</f>
        <v>0</v>
      </c>
      <c r="J143" s="126"/>
      <c r="K143" s="126"/>
      <c r="L143" s="38"/>
      <c r="M143" s="3"/>
      <c r="N143" s="4">
        <f t="shared" si="4"/>
        <v>0</v>
      </c>
    </row>
    <row r="144" spans="2:14" ht="18" customHeight="1" x14ac:dyDescent="0.3">
      <c r="B144" s="16">
        <f t="shared" si="5"/>
        <v>139</v>
      </c>
      <c r="C144" s="45"/>
      <c r="D144" s="2"/>
      <c r="E144" s="3"/>
      <c r="F144" s="3"/>
      <c r="G144" s="3"/>
      <c r="H144" s="3"/>
      <c r="I144" s="39" cm="1">
        <f t="array" ref="I144">_xlfn.SWITCH(E144,"IV","Junior","V","Junior", "VI","Junior","VII","Pre-Senior","VIII","Pre-Senior","IX","Pre-Senior","X","Senior","XI","Senior","XII","Senior",0)</f>
        <v>0</v>
      </c>
      <c r="J144" s="126"/>
      <c r="K144" s="126"/>
      <c r="L144" s="38"/>
      <c r="M144" s="3"/>
      <c r="N144" s="4">
        <f t="shared" si="4"/>
        <v>0</v>
      </c>
    </row>
    <row r="145" spans="2:14" ht="18" customHeight="1" x14ac:dyDescent="0.3">
      <c r="B145" s="16">
        <f t="shared" si="5"/>
        <v>140</v>
      </c>
      <c r="C145" s="45"/>
      <c r="D145" s="2"/>
      <c r="E145" s="3"/>
      <c r="F145" s="3"/>
      <c r="G145" s="3"/>
      <c r="H145" s="3"/>
      <c r="I145" s="39" cm="1">
        <f t="array" ref="I145">_xlfn.SWITCH(E145,"IV","Junior","V","Junior", "VI","Junior","VII","Pre-Senior","VIII","Pre-Senior","IX","Pre-Senior","X","Senior","XI","Senior","XII","Senior",0)</f>
        <v>0</v>
      </c>
      <c r="J145" s="126"/>
      <c r="K145" s="126"/>
      <c r="L145" s="38"/>
      <c r="M145" s="3"/>
      <c r="N145" s="4">
        <f t="shared" si="4"/>
        <v>0</v>
      </c>
    </row>
    <row r="146" spans="2:14" ht="18" customHeight="1" x14ac:dyDescent="0.3">
      <c r="B146" s="16">
        <f t="shared" si="5"/>
        <v>141</v>
      </c>
      <c r="C146" s="45"/>
      <c r="D146" s="2"/>
      <c r="E146" s="3"/>
      <c r="F146" s="3"/>
      <c r="G146" s="3"/>
      <c r="H146" s="3"/>
      <c r="I146" s="39" cm="1">
        <f t="array" ref="I146">_xlfn.SWITCH(E146,"IV","Junior","V","Junior", "VI","Junior","VII","Pre-Senior","VIII","Pre-Senior","IX","Pre-Senior","X","Senior","XI","Senior","XII","Senior",0)</f>
        <v>0</v>
      </c>
      <c r="J146" s="126"/>
      <c r="K146" s="126"/>
      <c r="L146" s="38"/>
      <c r="M146" s="3"/>
      <c r="N146" s="4">
        <f t="shared" si="4"/>
        <v>0</v>
      </c>
    </row>
    <row r="147" spans="2:14" ht="18" customHeight="1" x14ac:dyDescent="0.3">
      <c r="B147" s="16">
        <f t="shared" si="5"/>
        <v>142</v>
      </c>
      <c r="C147" s="45"/>
      <c r="D147" s="2"/>
      <c r="E147" s="3"/>
      <c r="F147" s="3"/>
      <c r="G147" s="3"/>
      <c r="H147" s="3"/>
      <c r="I147" s="39" cm="1">
        <f t="array" ref="I147">_xlfn.SWITCH(E147,"IV","Junior","V","Junior", "VI","Junior","VII","Pre-Senior","VIII","Pre-Senior","IX","Pre-Senior","X","Senior","XI","Senior","XII","Senior",0)</f>
        <v>0</v>
      </c>
      <c r="J147" s="126"/>
      <c r="K147" s="126"/>
      <c r="L147" s="38"/>
      <c r="M147" s="3"/>
      <c r="N147" s="4">
        <f t="shared" si="4"/>
        <v>0</v>
      </c>
    </row>
    <row r="148" spans="2:14" ht="18" customHeight="1" x14ac:dyDescent="0.3">
      <c r="B148" s="16">
        <f t="shared" si="5"/>
        <v>143</v>
      </c>
      <c r="C148" s="45"/>
      <c r="D148" s="2"/>
      <c r="E148" s="3"/>
      <c r="F148" s="3"/>
      <c r="G148" s="3"/>
      <c r="H148" s="3"/>
      <c r="I148" s="39" cm="1">
        <f t="array" ref="I148">_xlfn.SWITCH(E148,"IV","Junior","V","Junior", "VI","Junior","VII","Pre-Senior","VIII","Pre-Senior","IX","Pre-Senior","X","Senior","XI","Senior","XII","Senior",0)</f>
        <v>0</v>
      </c>
      <c r="J148" s="126"/>
      <c r="K148" s="126"/>
      <c r="L148" s="38"/>
      <c r="M148" s="3"/>
      <c r="N148" s="4">
        <f t="shared" si="4"/>
        <v>0</v>
      </c>
    </row>
    <row r="149" spans="2:14" ht="18" customHeight="1" x14ac:dyDescent="0.3">
      <c r="B149" s="16">
        <f t="shared" si="5"/>
        <v>144</v>
      </c>
      <c r="C149" s="45"/>
      <c r="D149" s="2"/>
      <c r="E149" s="3"/>
      <c r="F149" s="3"/>
      <c r="G149" s="3"/>
      <c r="H149" s="3"/>
      <c r="I149" s="39" cm="1">
        <f t="array" ref="I149">_xlfn.SWITCH(E149,"IV","Junior","V","Junior", "VI","Junior","VII","Pre-Senior","VIII","Pre-Senior","IX","Pre-Senior","X","Senior","XI","Senior","XII","Senior",0)</f>
        <v>0</v>
      </c>
      <c r="J149" s="126"/>
      <c r="K149" s="126"/>
      <c r="L149" s="38"/>
      <c r="M149" s="3"/>
      <c r="N149" s="4">
        <f t="shared" si="4"/>
        <v>0</v>
      </c>
    </row>
    <row r="150" spans="2:14" ht="18" customHeight="1" x14ac:dyDescent="0.3">
      <c r="B150" s="16">
        <f t="shared" si="5"/>
        <v>145</v>
      </c>
      <c r="C150" s="45"/>
      <c r="D150" s="2"/>
      <c r="E150" s="3"/>
      <c r="F150" s="3"/>
      <c r="G150" s="3"/>
      <c r="H150" s="3"/>
      <c r="I150" s="39" cm="1">
        <f t="array" ref="I150">_xlfn.SWITCH(E150,"IV","Junior","V","Junior", "VI","Junior","VII","Pre-Senior","VIII","Pre-Senior","IX","Pre-Senior","X","Senior","XI","Senior","XII","Senior",0)</f>
        <v>0</v>
      </c>
      <c r="J150" s="126"/>
      <c r="K150" s="126"/>
      <c r="L150" s="38"/>
      <c r="M150" s="3"/>
      <c r="N150" s="4">
        <f t="shared" si="4"/>
        <v>0</v>
      </c>
    </row>
    <row r="151" spans="2:14" ht="18" customHeight="1" x14ac:dyDescent="0.3">
      <c r="B151" s="16">
        <f t="shared" si="5"/>
        <v>146</v>
      </c>
      <c r="C151" s="45"/>
      <c r="D151" s="2"/>
      <c r="E151" s="3"/>
      <c r="F151" s="3"/>
      <c r="G151" s="3"/>
      <c r="H151" s="3"/>
      <c r="I151" s="39" cm="1">
        <f t="array" ref="I151">_xlfn.SWITCH(E151,"IV","Junior","V","Junior", "VI","Junior","VII","Pre-Senior","VIII","Pre-Senior","IX","Pre-Senior","X","Senior","XI","Senior","XII","Senior",0)</f>
        <v>0</v>
      </c>
      <c r="J151" s="126"/>
      <c r="K151" s="126"/>
      <c r="L151" s="38"/>
      <c r="M151" s="3"/>
      <c r="N151" s="4">
        <f t="shared" si="4"/>
        <v>0</v>
      </c>
    </row>
    <row r="152" spans="2:14" ht="18" customHeight="1" x14ac:dyDescent="0.3">
      <c r="B152" s="16">
        <f t="shared" si="5"/>
        <v>147</v>
      </c>
      <c r="C152" s="45"/>
      <c r="D152" s="2"/>
      <c r="E152" s="3"/>
      <c r="F152" s="3"/>
      <c r="G152" s="3"/>
      <c r="H152" s="3"/>
      <c r="I152" s="39" cm="1">
        <f t="array" ref="I152">_xlfn.SWITCH(E152,"IV","Junior","V","Junior", "VI","Junior","VII","Pre-Senior","VIII","Pre-Senior","IX","Pre-Senior","X","Senior","XI","Senior","XII","Senior",0)</f>
        <v>0</v>
      </c>
      <c r="J152" s="126"/>
      <c r="K152" s="126"/>
      <c r="L152" s="38"/>
      <c r="M152" s="3"/>
      <c r="N152" s="4">
        <f t="shared" si="4"/>
        <v>0</v>
      </c>
    </row>
    <row r="153" spans="2:14" ht="18" customHeight="1" x14ac:dyDescent="0.3">
      <c r="B153" s="16">
        <f t="shared" si="5"/>
        <v>148</v>
      </c>
      <c r="C153" s="45"/>
      <c r="D153" s="2"/>
      <c r="E153" s="3"/>
      <c r="F153" s="3"/>
      <c r="G153" s="3"/>
      <c r="H153" s="3"/>
      <c r="I153" s="39" cm="1">
        <f t="array" ref="I153">_xlfn.SWITCH(E153,"IV","Junior","V","Junior", "VI","Junior","VII","Pre-Senior","VIII","Pre-Senior","IX","Pre-Senior","X","Senior","XI","Senior","XII","Senior",0)</f>
        <v>0</v>
      </c>
      <c r="J153" s="126"/>
      <c r="K153" s="126"/>
      <c r="L153" s="38"/>
      <c r="M153" s="3"/>
      <c r="N153" s="4">
        <f t="shared" si="4"/>
        <v>0</v>
      </c>
    </row>
    <row r="154" spans="2:14" ht="18" customHeight="1" x14ac:dyDescent="0.3">
      <c r="B154" s="16">
        <f t="shared" si="5"/>
        <v>149</v>
      </c>
      <c r="C154" s="45"/>
      <c r="D154" s="2"/>
      <c r="E154" s="3"/>
      <c r="F154" s="3"/>
      <c r="G154" s="3"/>
      <c r="H154" s="3"/>
      <c r="I154" s="39" cm="1">
        <f t="array" ref="I154">_xlfn.SWITCH(E154,"IV","Junior","V","Junior", "VI","Junior","VII","Pre-Senior","VIII","Pre-Senior","IX","Pre-Senior","X","Senior","XI","Senior","XII","Senior",0)</f>
        <v>0</v>
      </c>
      <c r="J154" s="126"/>
      <c r="K154" s="126"/>
      <c r="L154" s="38"/>
      <c r="M154" s="3"/>
      <c r="N154" s="4">
        <f t="shared" si="4"/>
        <v>0</v>
      </c>
    </row>
    <row r="155" spans="2:14" ht="18" customHeight="1" x14ac:dyDescent="0.3">
      <c r="B155" s="16">
        <f t="shared" si="5"/>
        <v>150</v>
      </c>
      <c r="C155" s="45"/>
      <c r="D155" s="2"/>
      <c r="E155" s="3"/>
      <c r="F155" s="3"/>
      <c r="G155" s="3"/>
      <c r="H155" s="3"/>
      <c r="I155" s="39" cm="1">
        <f t="array" ref="I155">_xlfn.SWITCH(E155,"IV","Junior","V","Junior", "VI","Junior","VII","Pre-Senior","VIII","Pre-Senior","IX","Pre-Senior","X","Senior","XI","Senior","XII","Senior",0)</f>
        <v>0</v>
      </c>
      <c r="J155" s="126"/>
      <c r="K155" s="126"/>
      <c r="L155" s="38"/>
      <c r="M155" s="3"/>
      <c r="N155" s="4">
        <f t="shared" si="4"/>
        <v>0</v>
      </c>
    </row>
    <row r="156" spans="2:14" ht="18" customHeight="1" x14ac:dyDescent="0.3">
      <c r="B156" s="16">
        <f t="shared" si="5"/>
        <v>151</v>
      </c>
      <c r="C156" s="45"/>
      <c r="D156" s="2"/>
      <c r="E156" s="3"/>
      <c r="F156" s="3"/>
      <c r="G156" s="3"/>
      <c r="H156" s="3"/>
      <c r="I156" s="39" cm="1">
        <f t="array" ref="I156">_xlfn.SWITCH(E156,"IV","Junior","V","Junior", "VI","Junior","VII","Pre-Senior","VIII","Pre-Senior","IX","Pre-Senior","X","Senior","XI","Senior","XII","Senior",0)</f>
        <v>0</v>
      </c>
      <c r="J156" s="126"/>
      <c r="K156" s="126"/>
      <c r="L156" s="38"/>
      <c r="M156" s="3"/>
      <c r="N156" s="4">
        <f t="shared" si="4"/>
        <v>0</v>
      </c>
    </row>
    <row r="157" spans="2:14" ht="18" customHeight="1" x14ac:dyDescent="0.3">
      <c r="B157" s="16">
        <f t="shared" si="5"/>
        <v>152</v>
      </c>
      <c r="C157" s="45"/>
      <c r="D157" s="2"/>
      <c r="E157" s="3"/>
      <c r="F157" s="3"/>
      <c r="G157" s="3"/>
      <c r="H157" s="3"/>
      <c r="I157" s="39" cm="1">
        <f t="array" ref="I157">_xlfn.SWITCH(E157,"IV","Junior","V","Junior", "VI","Junior","VII","Pre-Senior","VIII","Pre-Senior","IX","Pre-Senior","X","Senior","XI","Senior","XII","Senior",0)</f>
        <v>0</v>
      </c>
      <c r="J157" s="126"/>
      <c r="K157" s="126"/>
      <c r="L157" s="38"/>
      <c r="M157" s="3"/>
      <c r="N157" s="4">
        <f t="shared" si="4"/>
        <v>0</v>
      </c>
    </row>
    <row r="158" spans="2:14" ht="18" customHeight="1" x14ac:dyDescent="0.3">
      <c r="B158" s="16">
        <f t="shared" si="5"/>
        <v>153</v>
      </c>
      <c r="C158" s="45"/>
      <c r="D158" s="2"/>
      <c r="E158" s="3"/>
      <c r="F158" s="3"/>
      <c r="G158" s="3"/>
      <c r="H158" s="3"/>
      <c r="I158" s="39" cm="1">
        <f t="array" ref="I158">_xlfn.SWITCH(E158,"IV","Junior","V","Junior", "VI","Junior","VII","Pre-Senior","VIII","Pre-Senior","IX","Pre-Senior","X","Senior","XI","Senior","XII","Senior",0)</f>
        <v>0</v>
      </c>
      <c r="J158" s="126"/>
      <c r="K158" s="126"/>
      <c r="L158" s="38"/>
      <c r="M158" s="3"/>
      <c r="N158" s="4">
        <f t="shared" si="4"/>
        <v>0</v>
      </c>
    </row>
    <row r="159" spans="2:14" ht="18" customHeight="1" x14ac:dyDescent="0.3">
      <c r="B159" s="16">
        <f t="shared" si="5"/>
        <v>154</v>
      </c>
      <c r="C159" s="45"/>
      <c r="D159" s="2"/>
      <c r="E159" s="3"/>
      <c r="F159" s="3"/>
      <c r="G159" s="3"/>
      <c r="H159" s="3"/>
      <c r="I159" s="39" cm="1">
        <f t="array" ref="I159">_xlfn.SWITCH(E159,"IV","Junior","V","Junior", "VI","Junior","VII","Pre-Senior","VIII","Pre-Senior","IX","Pre-Senior","X","Senior","XI","Senior","XII","Senior",0)</f>
        <v>0</v>
      </c>
      <c r="J159" s="126"/>
      <c r="K159" s="126"/>
      <c r="L159" s="38"/>
      <c r="M159" s="3"/>
      <c r="N159" s="4">
        <f t="shared" si="4"/>
        <v>0</v>
      </c>
    </row>
    <row r="160" spans="2:14" ht="18" customHeight="1" x14ac:dyDescent="0.3">
      <c r="B160" s="16">
        <f t="shared" si="5"/>
        <v>155</v>
      </c>
      <c r="C160" s="45"/>
      <c r="D160" s="2"/>
      <c r="E160" s="3"/>
      <c r="F160" s="3"/>
      <c r="G160" s="3"/>
      <c r="H160" s="3"/>
      <c r="I160" s="39" cm="1">
        <f t="array" ref="I160">_xlfn.SWITCH(E160,"IV","Junior","V","Junior", "VI","Junior","VII","Pre-Senior","VIII","Pre-Senior","IX","Pre-Senior","X","Senior","XI","Senior","XII","Senior",0)</f>
        <v>0</v>
      </c>
      <c r="J160" s="126"/>
      <c r="K160" s="126"/>
      <c r="L160" s="38"/>
      <c r="M160" s="3"/>
      <c r="N160" s="4">
        <f t="shared" si="4"/>
        <v>0</v>
      </c>
    </row>
    <row r="161" spans="2:14" ht="18" customHeight="1" x14ac:dyDescent="0.3">
      <c r="B161" s="16">
        <f t="shared" si="5"/>
        <v>156</v>
      </c>
      <c r="C161" s="45"/>
      <c r="D161" s="2"/>
      <c r="E161" s="3"/>
      <c r="F161" s="3"/>
      <c r="G161" s="3"/>
      <c r="H161" s="3"/>
      <c r="I161" s="39" cm="1">
        <f t="array" ref="I161">_xlfn.SWITCH(E161,"IV","Junior","V","Junior", "VI","Junior","VII","Pre-Senior","VIII","Pre-Senior","IX","Pre-Senior","X","Senior","XI","Senior","XII","Senior",0)</f>
        <v>0</v>
      </c>
      <c r="J161" s="126"/>
      <c r="K161" s="126"/>
      <c r="L161" s="38"/>
      <c r="M161" s="3"/>
      <c r="N161" s="4">
        <f t="shared" si="4"/>
        <v>0</v>
      </c>
    </row>
    <row r="162" spans="2:14" ht="18" customHeight="1" x14ac:dyDescent="0.3">
      <c r="B162" s="16">
        <f t="shared" si="5"/>
        <v>157</v>
      </c>
      <c r="C162" s="45"/>
      <c r="D162" s="2"/>
      <c r="E162" s="3"/>
      <c r="F162" s="3"/>
      <c r="G162" s="3"/>
      <c r="H162" s="3"/>
      <c r="I162" s="39" cm="1">
        <f t="array" ref="I162">_xlfn.SWITCH(E162,"IV","Junior","V","Junior", "VI","Junior","VII","Pre-Senior","VIII","Pre-Senior","IX","Pre-Senior","X","Senior","XI","Senior","XII","Senior",0)</f>
        <v>0</v>
      </c>
      <c r="J162" s="126"/>
      <c r="K162" s="126"/>
      <c r="L162" s="38"/>
      <c r="M162" s="3"/>
      <c r="N162" s="4">
        <f t="shared" si="4"/>
        <v>0</v>
      </c>
    </row>
    <row r="163" spans="2:14" ht="18" customHeight="1" x14ac:dyDescent="0.3">
      <c r="B163" s="16">
        <f t="shared" si="5"/>
        <v>158</v>
      </c>
      <c r="C163" s="45"/>
      <c r="D163" s="2"/>
      <c r="E163" s="3"/>
      <c r="F163" s="3"/>
      <c r="G163" s="3"/>
      <c r="H163" s="3"/>
      <c r="I163" s="39" cm="1">
        <f t="array" ref="I163">_xlfn.SWITCH(E163,"IV","Junior","V","Junior", "VI","Junior","VII","Pre-Senior","VIII","Pre-Senior","IX","Pre-Senior","X","Senior","XI","Senior","XII","Senior",0)</f>
        <v>0</v>
      </c>
      <c r="J163" s="126"/>
      <c r="K163" s="126"/>
      <c r="L163" s="38"/>
      <c r="M163" s="3"/>
      <c r="N163" s="4">
        <f t="shared" si="4"/>
        <v>0</v>
      </c>
    </row>
    <row r="164" spans="2:14" ht="18" customHeight="1" x14ac:dyDescent="0.3">
      <c r="B164" s="16">
        <f t="shared" si="5"/>
        <v>159</v>
      </c>
      <c r="C164" s="45"/>
      <c r="D164" s="2"/>
      <c r="E164" s="3"/>
      <c r="F164" s="3"/>
      <c r="G164" s="3"/>
      <c r="H164" s="3"/>
      <c r="I164" s="39" cm="1">
        <f t="array" ref="I164">_xlfn.SWITCH(E164,"IV","Junior","V","Junior", "VI","Junior","VII","Pre-Senior","VIII","Pre-Senior","IX","Pre-Senior","X","Senior","XI","Senior","XII","Senior",0)</f>
        <v>0</v>
      </c>
      <c r="J164" s="126"/>
      <c r="K164" s="126"/>
      <c r="L164" s="38"/>
      <c r="M164" s="3"/>
      <c r="N164" s="4">
        <f t="shared" si="4"/>
        <v>0</v>
      </c>
    </row>
    <row r="165" spans="2:14" ht="18" customHeight="1" x14ac:dyDescent="0.3">
      <c r="B165" s="16">
        <f t="shared" si="5"/>
        <v>160</v>
      </c>
      <c r="C165" s="45"/>
      <c r="D165" s="2"/>
      <c r="E165" s="3"/>
      <c r="F165" s="3"/>
      <c r="G165" s="3"/>
      <c r="H165" s="3"/>
      <c r="I165" s="39" cm="1">
        <f t="array" ref="I165">_xlfn.SWITCH(E165,"IV","Junior","V","Junior", "VI","Junior","VII","Pre-Senior","VIII","Pre-Senior","IX","Pre-Senior","X","Senior","XI","Senior","XII","Senior",0)</f>
        <v>0</v>
      </c>
      <c r="J165" s="126"/>
      <c r="K165" s="126"/>
      <c r="L165" s="38"/>
      <c r="M165" s="3"/>
      <c r="N165" s="4">
        <f t="shared" si="4"/>
        <v>0</v>
      </c>
    </row>
    <row r="166" spans="2:14" ht="18" customHeight="1" x14ac:dyDescent="0.3">
      <c r="B166" s="16">
        <f t="shared" si="5"/>
        <v>161</v>
      </c>
      <c r="C166" s="45"/>
      <c r="D166" s="2"/>
      <c r="E166" s="3"/>
      <c r="F166" s="3"/>
      <c r="G166" s="3"/>
      <c r="H166" s="3"/>
      <c r="I166" s="39" cm="1">
        <f t="array" ref="I166">_xlfn.SWITCH(E166,"IV","Junior","V","Junior", "VI","Junior","VII","Pre-Senior","VIII","Pre-Senior","IX","Pre-Senior","X","Senior","XI","Senior","XII","Senior",0)</f>
        <v>0</v>
      </c>
      <c r="J166" s="126"/>
      <c r="K166" s="126"/>
      <c r="L166" s="38"/>
      <c r="M166" s="3"/>
      <c r="N166" s="4">
        <f t="shared" si="4"/>
        <v>0</v>
      </c>
    </row>
    <row r="167" spans="2:14" ht="18" customHeight="1" x14ac:dyDescent="0.3">
      <c r="B167" s="16">
        <f t="shared" si="5"/>
        <v>162</v>
      </c>
      <c r="C167" s="45"/>
      <c r="D167" s="2"/>
      <c r="E167" s="3"/>
      <c r="F167" s="3"/>
      <c r="G167" s="3"/>
      <c r="H167" s="3"/>
      <c r="I167" s="39" cm="1">
        <f t="array" ref="I167">_xlfn.SWITCH(E167,"IV","Junior","V","Junior", "VI","Junior","VII","Pre-Senior","VIII","Pre-Senior","IX","Pre-Senior","X","Senior","XI","Senior","XII","Senior",0)</f>
        <v>0</v>
      </c>
      <c r="J167" s="126"/>
      <c r="K167" s="126"/>
      <c r="L167" s="38"/>
      <c r="M167" s="3"/>
      <c r="N167" s="4">
        <f t="shared" si="4"/>
        <v>0</v>
      </c>
    </row>
    <row r="168" spans="2:14" ht="18" customHeight="1" x14ac:dyDescent="0.3">
      <c r="B168" s="16">
        <f t="shared" si="5"/>
        <v>163</v>
      </c>
      <c r="C168" s="45"/>
      <c r="D168" s="2"/>
      <c r="E168" s="3"/>
      <c r="F168" s="3"/>
      <c r="G168" s="3"/>
      <c r="H168" s="3"/>
      <c r="I168" s="39" cm="1">
        <f t="array" ref="I168">_xlfn.SWITCH(E168,"IV","Junior","V","Junior", "VI","Junior","VII","Pre-Senior","VIII","Pre-Senior","IX","Pre-Senior","X","Senior","XI","Senior","XII","Senior",0)</f>
        <v>0</v>
      </c>
      <c r="J168" s="126"/>
      <c r="K168" s="126"/>
      <c r="L168" s="38"/>
      <c r="M168" s="3"/>
      <c r="N168" s="4">
        <f t="shared" si="4"/>
        <v>0</v>
      </c>
    </row>
    <row r="169" spans="2:14" ht="18" customHeight="1" x14ac:dyDescent="0.3">
      <c r="B169" s="16">
        <f t="shared" si="5"/>
        <v>164</v>
      </c>
      <c r="C169" s="45"/>
      <c r="D169" s="2"/>
      <c r="E169" s="3"/>
      <c r="F169" s="3"/>
      <c r="G169" s="3"/>
      <c r="H169" s="3"/>
      <c r="I169" s="39" cm="1">
        <f t="array" ref="I169">_xlfn.SWITCH(E169,"IV","Junior","V","Junior", "VI","Junior","VII","Pre-Senior","VIII","Pre-Senior","IX","Pre-Senior","X","Senior","XI","Senior","XII","Senior",0)</f>
        <v>0</v>
      </c>
      <c r="J169" s="126"/>
      <c r="K169" s="126"/>
      <c r="L169" s="38"/>
      <c r="M169" s="3"/>
      <c r="N169" s="4">
        <f t="shared" si="4"/>
        <v>0</v>
      </c>
    </row>
    <row r="170" spans="2:14" ht="18" customHeight="1" x14ac:dyDescent="0.3">
      <c r="B170" s="16">
        <f t="shared" si="5"/>
        <v>165</v>
      </c>
      <c r="C170" s="45"/>
      <c r="D170" s="2"/>
      <c r="E170" s="3"/>
      <c r="F170" s="3"/>
      <c r="G170" s="3"/>
      <c r="H170" s="3"/>
      <c r="I170" s="39" cm="1">
        <f t="array" ref="I170">_xlfn.SWITCH(E170,"IV","Junior","V","Junior", "VI","Junior","VII","Pre-Senior","VIII","Pre-Senior","IX","Pre-Senior","X","Senior","XI","Senior","XII","Senior",0)</f>
        <v>0</v>
      </c>
      <c r="J170" s="126"/>
      <c r="K170" s="126"/>
      <c r="L170" s="38"/>
      <c r="M170" s="3"/>
      <c r="N170" s="4">
        <f t="shared" si="4"/>
        <v>0</v>
      </c>
    </row>
    <row r="171" spans="2:14" ht="18" customHeight="1" x14ac:dyDescent="0.3">
      <c r="B171" s="16">
        <f t="shared" si="5"/>
        <v>166</v>
      </c>
      <c r="C171" s="45"/>
      <c r="D171" s="2"/>
      <c r="E171" s="3"/>
      <c r="F171" s="3"/>
      <c r="G171" s="3"/>
      <c r="H171" s="3"/>
      <c r="I171" s="39" cm="1">
        <f t="array" ref="I171">_xlfn.SWITCH(E171,"IV","Junior","V","Junior", "VI","Junior","VII","Pre-Senior","VIII","Pre-Senior","IX","Pre-Senior","X","Senior","XI","Senior","XII","Senior",0)</f>
        <v>0</v>
      </c>
      <c r="J171" s="126"/>
      <c r="K171" s="126"/>
      <c r="L171" s="38"/>
      <c r="M171" s="3"/>
      <c r="N171" s="4">
        <f t="shared" si="4"/>
        <v>0</v>
      </c>
    </row>
    <row r="172" spans="2:14" ht="18" customHeight="1" x14ac:dyDescent="0.3">
      <c r="B172" s="16">
        <f t="shared" si="5"/>
        <v>167</v>
      </c>
      <c r="C172" s="45"/>
      <c r="D172" s="2"/>
      <c r="E172" s="3"/>
      <c r="F172" s="3"/>
      <c r="G172" s="3"/>
      <c r="H172" s="3"/>
      <c r="I172" s="39" cm="1">
        <f t="array" ref="I172">_xlfn.SWITCH(E172,"IV","Junior","V","Junior", "VI","Junior","VII","Pre-Senior","VIII","Pre-Senior","IX","Pre-Senior","X","Senior","XI","Senior","XII","Senior",0)</f>
        <v>0</v>
      </c>
      <c r="J172" s="126"/>
      <c r="K172" s="126"/>
      <c r="L172" s="38"/>
      <c r="M172" s="3"/>
      <c r="N172" s="4">
        <f t="shared" si="4"/>
        <v>0</v>
      </c>
    </row>
    <row r="173" spans="2:14" ht="18" customHeight="1" x14ac:dyDescent="0.3">
      <c r="B173" s="16">
        <f t="shared" si="5"/>
        <v>168</v>
      </c>
      <c r="C173" s="45"/>
      <c r="D173" s="2"/>
      <c r="E173" s="3"/>
      <c r="F173" s="3"/>
      <c r="G173" s="3"/>
      <c r="H173" s="3"/>
      <c r="I173" s="39" cm="1">
        <f t="array" ref="I173">_xlfn.SWITCH(E173,"IV","Junior","V","Junior", "VI","Junior","VII","Pre-Senior","VIII","Pre-Senior","IX","Pre-Senior","X","Senior","XI","Senior","XII","Senior",0)</f>
        <v>0</v>
      </c>
      <c r="J173" s="126"/>
      <c r="K173" s="126"/>
      <c r="L173" s="38"/>
      <c r="M173" s="3"/>
      <c r="N173" s="4">
        <f t="shared" si="4"/>
        <v>0</v>
      </c>
    </row>
    <row r="174" spans="2:14" ht="18" customHeight="1" x14ac:dyDescent="0.3">
      <c r="B174" s="16">
        <f t="shared" si="5"/>
        <v>169</v>
      </c>
      <c r="C174" s="45"/>
      <c r="D174" s="2"/>
      <c r="E174" s="3"/>
      <c r="F174" s="3"/>
      <c r="G174" s="3"/>
      <c r="H174" s="3"/>
      <c r="I174" s="39" cm="1">
        <f t="array" ref="I174">_xlfn.SWITCH(E174,"IV","Junior","V","Junior", "VI","Junior","VII","Pre-Senior","VIII","Pre-Senior","IX","Pre-Senior","X","Senior","XI","Senior","XII","Senior",0)</f>
        <v>0</v>
      </c>
      <c r="J174" s="126"/>
      <c r="K174" s="126"/>
      <c r="L174" s="38"/>
      <c r="M174" s="3"/>
      <c r="N174" s="4">
        <f t="shared" si="4"/>
        <v>0</v>
      </c>
    </row>
    <row r="175" spans="2:14" ht="18" customHeight="1" x14ac:dyDescent="0.3">
      <c r="B175" s="16">
        <f t="shared" si="5"/>
        <v>170</v>
      </c>
      <c r="C175" s="45"/>
      <c r="D175" s="2"/>
      <c r="E175" s="3"/>
      <c r="F175" s="3"/>
      <c r="G175" s="3"/>
      <c r="H175" s="3"/>
      <c r="I175" s="39" cm="1">
        <f t="array" ref="I175">_xlfn.SWITCH(E175,"IV","Junior","V","Junior", "VI","Junior","VII","Pre-Senior","VIII","Pre-Senior","IX","Pre-Senior","X","Senior","XI","Senior","XII","Senior",0)</f>
        <v>0</v>
      </c>
      <c r="J175" s="126"/>
      <c r="K175" s="126"/>
      <c r="L175" s="38"/>
      <c r="M175" s="3"/>
      <c r="N175" s="4">
        <f t="shared" si="4"/>
        <v>0</v>
      </c>
    </row>
    <row r="176" spans="2:14" ht="18" customHeight="1" x14ac:dyDescent="0.3">
      <c r="B176" s="16">
        <f t="shared" si="5"/>
        <v>171</v>
      </c>
      <c r="C176" s="45"/>
      <c r="D176" s="2"/>
      <c r="E176" s="3"/>
      <c r="F176" s="3"/>
      <c r="G176" s="3"/>
      <c r="H176" s="3"/>
      <c r="I176" s="39" cm="1">
        <f t="array" ref="I176">_xlfn.SWITCH(E176,"IV","Junior","V","Junior", "VI","Junior","VII","Pre-Senior","VIII","Pre-Senior","IX","Pre-Senior","X","Senior","XI","Senior","XII","Senior",0)</f>
        <v>0</v>
      </c>
      <c r="J176" s="126"/>
      <c r="K176" s="126"/>
      <c r="L176" s="38"/>
      <c r="M176" s="3"/>
      <c r="N176" s="4">
        <f t="shared" si="4"/>
        <v>0</v>
      </c>
    </row>
    <row r="177" spans="2:14" ht="18" customHeight="1" x14ac:dyDescent="0.3">
      <c r="B177" s="16">
        <f t="shared" si="5"/>
        <v>172</v>
      </c>
      <c r="C177" s="45"/>
      <c r="D177" s="2"/>
      <c r="E177" s="3"/>
      <c r="F177" s="3"/>
      <c r="G177" s="3"/>
      <c r="H177" s="3"/>
      <c r="I177" s="39" cm="1">
        <f t="array" ref="I177">_xlfn.SWITCH(E177,"IV","Junior","V","Junior", "VI","Junior","VII","Pre-Senior","VIII","Pre-Senior","IX","Pre-Senior","X","Senior","XI","Senior","XII","Senior",0)</f>
        <v>0</v>
      </c>
      <c r="J177" s="126"/>
      <c r="K177" s="126"/>
      <c r="L177" s="38"/>
      <c r="M177" s="3"/>
      <c r="N177" s="4">
        <f t="shared" si="4"/>
        <v>0</v>
      </c>
    </row>
    <row r="178" spans="2:14" ht="18" customHeight="1" x14ac:dyDescent="0.3">
      <c r="B178" s="16">
        <f t="shared" si="5"/>
        <v>173</v>
      </c>
      <c r="C178" s="45"/>
      <c r="D178" s="2"/>
      <c r="E178" s="3"/>
      <c r="F178" s="3"/>
      <c r="G178" s="3"/>
      <c r="H178" s="3"/>
      <c r="I178" s="39" cm="1">
        <f t="array" ref="I178">_xlfn.SWITCH(E178,"IV","Junior","V","Junior", "VI","Junior","VII","Pre-Senior","VIII","Pre-Senior","IX","Pre-Senior","X","Senior","XI","Senior","XII","Senior",0)</f>
        <v>0</v>
      </c>
      <c r="J178" s="126"/>
      <c r="K178" s="126"/>
      <c r="L178" s="38"/>
      <c r="M178" s="3"/>
      <c r="N178" s="4">
        <f t="shared" si="4"/>
        <v>0</v>
      </c>
    </row>
    <row r="179" spans="2:14" ht="18" customHeight="1" x14ac:dyDescent="0.3">
      <c r="B179" s="16">
        <f t="shared" si="5"/>
        <v>174</v>
      </c>
      <c r="C179" s="45"/>
      <c r="D179" s="2"/>
      <c r="E179" s="3"/>
      <c r="F179" s="3"/>
      <c r="G179" s="3"/>
      <c r="H179" s="3"/>
      <c r="I179" s="39" cm="1">
        <f t="array" ref="I179">_xlfn.SWITCH(E179,"IV","Junior","V","Junior", "VI","Junior","VII","Pre-Senior","VIII","Pre-Senior","IX","Pre-Senior","X","Senior","XI","Senior","XII","Senior",0)</f>
        <v>0</v>
      </c>
      <c r="J179" s="126"/>
      <c r="K179" s="126"/>
      <c r="L179" s="38"/>
      <c r="M179" s="3"/>
      <c r="N179" s="4">
        <f t="shared" si="4"/>
        <v>0</v>
      </c>
    </row>
    <row r="180" spans="2:14" ht="18" customHeight="1" x14ac:dyDescent="0.3">
      <c r="B180" s="16">
        <f t="shared" si="5"/>
        <v>175</v>
      </c>
      <c r="C180" s="45"/>
      <c r="D180" s="2"/>
      <c r="E180" s="3"/>
      <c r="F180" s="3"/>
      <c r="G180" s="3"/>
      <c r="H180" s="3"/>
      <c r="I180" s="39" cm="1">
        <f t="array" ref="I180">_xlfn.SWITCH(E180,"IV","Junior","V","Junior", "VI","Junior","VII","Pre-Senior","VIII","Pre-Senior","IX","Pre-Senior","X","Senior","XI","Senior","XII","Senior",0)</f>
        <v>0</v>
      </c>
      <c r="J180" s="126"/>
      <c r="K180" s="126"/>
      <c r="L180" s="38"/>
      <c r="M180" s="3"/>
      <c r="N180" s="4">
        <f t="shared" si="4"/>
        <v>0</v>
      </c>
    </row>
    <row r="181" spans="2:14" ht="18" customHeight="1" x14ac:dyDescent="0.3">
      <c r="B181" s="16">
        <f t="shared" si="5"/>
        <v>176</v>
      </c>
      <c r="C181" s="45"/>
      <c r="D181" s="2"/>
      <c r="E181" s="3"/>
      <c r="F181" s="3"/>
      <c r="G181" s="3"/>
      <c r="H181" s="3"/>
      <c r="I181" s="39" cm="1">
        <f t="array" ref="I181">_xlfn.SWITCH(E181,"IV","Junior","V","Junior", "VI","Junior","VII","Pre-Senior","VIII","Pre-Senior","IX","Pre-Senior","X","Senior","XI","Senior","XII","Senior",0)</f>
        <v>0</v>
      </c>
      <c r="J181" s="126"/>
      <c r="K181" s="126"/>
      <c r="L181" s="38"/>
      <c r="M181" s="3"/>
      <c r="N181" s="4">
        <f t="shared" si="4"/>
        <v>0</v>
      </c>
    </row>
    <row r="182" spans="2:14" ht="18" customHeight="1" x14ac:dyDescent="0.3">
      <c r="B182" s="16">
        <f t="shared" si="5"/>
        <v>177</v>
      </c>
      <c r="C182" s="45"/>
      <c r="D182" s="2"/>
      <c r="E182" s="3"/>
      <c r="F182" s="3"/>
      <c r="G182" s="3"/>
      <c r="H182" s="3"/>
      <c r="I182" s="39" cm="1">
        <f t="array" ref="I182">_xlfn.SWITCH(E182,"IV","Junior","V","Junior", "VI","Junior","VII","Pre-Senior","VIII","Pre-Senior","IX","Pre-Senior","X","Senior","XI","Senior","XII","Senior",0)</f>
        <v>0</v>
      </c>
      <c r="J182" s="126"/>
      <c r="K182" s="126"/>
      <c r="L182" s="38"/>
      <c r="M182" s="3"/>
      <c r="N182" s="4">
        <f t="shared" si="4"/>
        <v>0</v>
      </c>
    </row>
    <row r="183" spans="2:14" ht="18" customHeight="1" x14ac:dyDescent="0.3">
      <c r="B183" s="16">
        <f t="shared" si="5"/>
        <v>178</v>
      </c>
      <c r="C183" s="45"/>
      <c r="D183" s="2"/>
      <c r="E183" s="3"/>
      <c r="F183" s="3"/>
      <c r="G183" s="3"/>
      <c r="H183" s="3"/>
      <c r="I183" s="39" cm="1">
        <f t="array" ref="I183">_xlfn.SWITCH(E183,"IV","Junior","V","Junior", "VI","Junior","VII","Pre-Senior","VIII","Pre-Senior","IX","Pre-Senior","X","Senior","XI","Senior","XII","Senior",0)</f>
        <v>0</v>
      </c>
      <c r="J183" s="126"/>
      <c r="K183" s="126"/>
      <c r="L183" s="38"/>
      <c r="M183" s="3"/>
      <c r="N183" s="4">
        <f t="shared" si="4"/>
        <v>0</v>
      </c>
    </row>
    <row r="184" spans="2:14" ht="18" customHeight="1" x14ac:dyDescent="0.3">
      <c r="B184" s="16">
        <f t="shared" si="5"/>
        <v>179</v>
      </c>
      <c r="C184" s="45"/>
      <c r="D184" s="2"/>
      <c r="E184" s="3"/>
      <c r="F184" s="3"/>
      <c r="G184" s="3"/>
      <c r="H184" s="3"/>
      <c r="I184" s="39" cm="1">
        <f t="array" ref="I184">_xlfn.SWITCH(E184,"IV","Junior","V","Junior", "VI","Junior","VII","Pre-Senior","VIII","Pre-Senior","IX","Pre-Senior","X","Senior","XI","Senior","XII","Senior",0)</f>
        <v>0</v>
      </c>
      <c r="J184" s="126"/>
      <c r="K184" s="126"/>
      <c r="L184" s="38"/>
      <c r="M184" s="3"/>
      <c r="N184" s="4">
        <f t="shared" si="4"/>
        <v>0</v>
      </c>
    </row>
    <row r="185" spans="2:14" ht="18" customHeight="1" x14ac:dyDescent="0.3">
      <c r="B185" s="16">
        <f t="shared" si="5"/>
        <v>180</v>
      </c>
      <c r="C185" s="45"/>
      <c r="D185" s="2"/>
      <c r="E185" s="3"/>
      <c r="F185" s="3"/>
      <c r="G185" s="3"/>
      <c r="H185" s="3"/>
      <c r="I185" s="39" cm="1">
        <f t="array" ref="I185">_xlfn.SWITCH(E185,"IV","Junior","V","Junior", "VI","Junior","VII","Pre-Senior","VIII","Pre-Senior","IX","Pre-Senior","X","Senior","XI","Senior","XII","Senior",0)</f>
        <v>0</v>
      </c>
      <c r="J185" s="126"/>
      <c r="K185" s="126"/>
      <c r="L185" s="38"/>
      <c r="M185" s="3"/>
      <c r="N185" s="4">
        <f t="shared" si="4"/>
        <v>0</v>
      </c>
    </row>
    <row r="186" spans="2:14" ht="18" customHeight="1" x14ac:dyDescent="0.3">
      <c r="B186" s="16">
        <f t="shared" si="5"/>
        <v>181</v>
      </c>
      <c r="C186" s="45"/>
      <c r="D186" s="2"/>
      <c r="E186" s="3"/>
      <c r="F186" s="3"/>
      <c r="G186" s="3"/>
      <c r="H186" s="3"/>
      <c r="I186" s="39" cm="1">
        <f t="array" ref="I186">_xlfn.SWITCH(E186,"IV","Junior","V","Junior", "VI","Junior","VII","Pre-Senior","VIII","Pre-Senior","IX","Pre-Senior","X","Senior","XI","Senior","XII","Senior",0)</f>
        <v>0</v>
      </c>
      <c r="J186" s="126"/>
      <c r="K186" s="126"/>
      <c r="L186" s="38"/>
      <c r="M186" s="3"/>
      <c r="N186" s="4">
        <f t="shared" si="4"/>
        <v>0</v>
      </c>
    </row>
    <row r="187" spans="2:14" ht="18" customHeight="1" x14ac:dyDescent="0.3">
      <c r="B187" s="16">
        <f t="shared" si="5"/>
        <v>182</v>
      </c>
      <c r="C187" s="45"/>
      <c r="D187" s="2"/>
      <c r="E187" s="3"/>
      <c r="F187" s="3"/>
      <c r="G187" s="3"/>
      <c r="H187" s="3"/>
      <c r="I187" s="39" cm="1">
        <f t="array" ref="I187">_xlfn.SWITCH(E187,"IV","Junior","V","Junior", "VI","Junior","VII","Pre-Senior","VIII","Pre-Senior","IX","Pre-Senior","X","Senior","XI","Senior","XII","Senior",0)</f>
        <v>0</v>
      </c>
      <c r="J187" s="126"/>
      <c r="K187" s="126"/>
      <c r="L187" s="38"/>
      <c r="M187" s="3"/>
      <c r="N187" s="4">
        <f t="shared" si="4"/>
        <v>0</v>
      </c>
    </row>
    <row r="188" spans="2:14" ht="18" customHeight="1" x14ac:dyDescent="0.3">
      <c r="B188" s="16">
        <f t="shared" si="5"/>
        <v>183</v>
      </c>
      <c r="C188" s="45"/>
      <c r="D188" s="2"/>
      <c r="E188" s="3"/>
      <c r="F188" s="3"/>
      <c r="G188" s="3"/>
      <c r="H188" s="3"/>
      <c r="I188" s="39" cm="1">
        <f t="array" ref="I188">_xlfn.SWITCH(E188,"IV","Junior","V","Junior", "VI","Junior","VII","Pre-Senior","VIII","Pre-Senior","IX","Pre-Senior","X","Senior","XI","Senior","XII","Senior",0)</f>
        <v>0</v>
      </c>
      <c r="J188" s="126"/>
      <c r="K188" s="126"/>
      <c r="L188" s="38"/>
      <c r="M188" s="3"/>
      <c r="N188" s="4">
        <f t="shared" si="4"/>
        <v>0</v>
      </c>
    </row>
    <row r="189" spans="2:14" ht="18" customHeight="1" x14ac:dyDescent="0.3">
      <c r="B189" s="16">
        <f t="shared" si="5"/>
        <v>184</v>
      </c>
      <c r="C189" s="45"/>
      <c r="D189" s="2"/>
      <c r="E189" s="3"/>
      <c r="F189" s="3"/>
      <c r="G189" s="3"/>
      <c r="H189" s="3"/>
      <c r="I189" s="39" cm="1">
        <f t="array" ref="I189">_xlfn.SWITCH(E189,"IV","Junior","V","Junior", "VI","Junior","VII","Pre-Senior","VIII","Pre-Senior","IX","Pre-Senior","X","Senior","XI","Senior","XII","Senior",0)</f>
        <v>0</v>
      </c>
      <c r="J189" s="126"/>
      <c r="K189" s="126"/>
      <c r="L189" s="38"/>
      <c r="M189" s="3"/>
      <c r="N189" s="4">
        <f t="shared" si="4"/>
        <v>0</v>
      </c>
    </row>
    <row r="190" spans="2:14" ht="18" customHeight="1" x14ac:dyDescent="0.3">
      <c r="B190" s="16">
        <f t="shared" si="5"/>
        <v>185</v>
      </c>
      <c r="C190" s="45"/>
      <c r="D190" s="2"/>
      <c r="E190" s="3"/>
      <c r="F190" s="3"/>
      <c r="G190" s="3"/>
      <c r="H190" s="3"/>
      <c r="I190" s="39" cm="1">
        <f t="array" ref="I190">_xlfn.SWITCH(E190,"IV","Junior","V","Junior", "VI","Junior","VII","Pre-Senior","VIII","Pre-Senior","IX","Pre-Senior","X","Senior","XI","Senior","XII","Senior",0)</f>
        <v>0</v>
      </c>
      <c r="J190" s="126"/>
      <c r="K190" s="126"/>
      <c r="L190" s="38"/>
      <c r="M190" s="3"/>
      <c r="N190" s="4">
        <f t="shared" si="4"/>
        <v>0</v>
      </c>
    </row>
    <row r="191" spans="2:14" ht="18" customHeight="1" x14ac:dyDescent="0.3">
      <c r="B191" s="16">
        <f t="shared" si="5"/>
        <v>186</v>
      </c>
      <c r="C191" s="45"/>
      <c r="D191" s="2"/>
      <c r="E191" s="3"/>
      <c r="F191" s="3"/>
      <c r="G191" s="3"/>
      <c r="H191" s="3"/>
      <c r="I191" s="39" cm="1">
        <f t="array" ref="I191">_xlfn.SWITCH(E191,"IV","Junior","V","Junior", "VI","Junior","VII","Pre-Senior","VIII","Pre-Senior","IX","Pre-Senior","X","Senior","XI","Senior","XII","Senior",0)</f>
        <v>0</v>
      </c>
      <c r="J191" s="126"/>
      <c r="K191" s="126"/>
      <c r="L191" s="38"/>
      <c r="M191" s="3"/>
      <c r="N191" s="4">
        <f t="shared" si="4"/>
        <v>0</v>
      </c>
    </row>
    <row r="192" spans="2:14" ht="18" customHeight="1" x14ac:dyDescent="0.3">
      <c r="B192" s="16">
        <f t="shared" si="5"/>
        <v>187</v>
      </c>
      <c r="C192" s="45"/>
      <c r="D192" s="2"/>
      <c r="E192" s="3"/>
      <c r="F192" s="3"/>
      <c r="G192" s="3"/>
      <c r="H192" s="3"/>
      <c r="I192" s="39" cm="1">
        <f t="array" ref="I192">_xlfn.SWITCH(E192,"IV","Junior","V","Junior", "VI","Junior","VII","Pre-Senior","VIII","Pre-Senior","IX","Pre-Senior","X","Senior","XI","Senior","XII","Senior",0)</f>
        <v>0</v>
      </c>
      <c r="J192" s="126"/>
      <c r="K192" s="126"/>
      <c r="L192" s="38"/>
      <c r="M192" s="3"/>
      <c r="N192" s="4">
        <f t="shared" si="4"/>
        <v>0</v>
      </c>
    </row>
    <row r="193" spans="2:14" ht="18" customHeight="1" x14ac:dyDescent="0.3">
      <c r="B193" s="16">
        <f t="shared" si="5"/>
        <v>188</v>
      </c>
      <c r="C193" s="45"/>
      <c r="D193" s="2"/>
      <c r="E193" s="3"/>
      <c r="F193" s="3"/>
      <c r="G193" s="3"/>
      <c r="H193" s="3"/>
      <c r="I193" s="39" cm="1">
        <f t="array" ref="I193">_xlfn.SWITCH(E193,"IV","Junior","V","Junior", "VI","Junior","VII","Pre-Senior","VIII","Pre-Senior","IX","Pre-Senior","X","Senior","XI","Senior","XII","Senior",0)</f>
        <v>0</v>
      </c>
      <c r="J193" s="126"/>
      <c r="K193" s="126"/>
      <c r="L193" s="38"/>
      <c r="M193" s="3"/>
      <c r="N193" s="4">
        <f t="shared" si="4"/>
        <v>0</v>
      </c>
    </row>
    <row r="194" spans="2:14" ht="18" customHeight="1" x14ac:dyDescent="0.3">
      <c r="B194" s="16">
        <f t="shared" si="5"/>
        <v>189</v>
      </c>
      <c r="C194" s="45"/>
      <c r="D194" s="2"/>
      <c r="E194" s="3"/>
      <c r="F194" s="3"/>
      <c r="G194" s="3"/>
      <c r="H194" s="3"/>
      <c r="I194" s="39" cm="1">
        <f t="array" ref="I194">_xlfn.SWITCH(E194,"IV","Junior","V","Junior", "VI","Junior","VII","Pre-Senior","VIII","Pre-Senior","IX","Pre-Senior","X","Senior","XI","Senior","XII","Senior",0)</f>
        <v>0</v>
      </c>
      <c r="J194" s="126"/>
      <c r="K194" s="126"/>
      <c r="L194" s="38"/>
      <c r="M194" s="3"/>
      <c r="N194" s="4">
        <f t="shared" si="4"/>
        <v>0</v>
      </c>
    </row>
    <row r="195" spans="2:14" ht="18" customHeight="1" x14ac:dyDescent="0.3">
      <c r="B195" s="16">
        <f t="shared" si="5"/>
        <v>190</v>
      </c>
      <c r="C195" s="45"/>
      <c r="D195" s="2"/>
      <c r="E195" s="3"/>
      <c r="F195" s="3"/>
      <c r="G195" s="3"/>
      <c r="H195" s="3"/>
      <c r="I195" s="39" cm="1">
        <f t="array" ref="I195">_xlfn.SWITCH(E195,"IV","Junior","V","Junior", "VI","Junior","VII","Pre-Senior","VIII","Pre-Senior","IX","Pre-Senior","X","Senior","XI","Senior","XII","Senior",0)</f>
        <v>0</v>
      </c>
      <c r="J195" s="126"/>
      <c r="K195" s="126"/>
      <c r="L195" s="38"/>
      <c r="M195" s="3"/>
      <c r="N195" s="4">
        <f t="shared" si="4"/>
        <v>0</v>
      </c>
    </row>
    <row r="196" spans="2:14" ht="18" customHeight="1" x14ac:dyDescent="0.3">
      <c r="B196" s="16">
        <f t="shared" si="5"/>
        <v>191</v>
      </c>
      <c r="C196" s="45"/>
      <c r="D196" s="2"/>
      <c r="E196" s="3"/>
      <c r="F196" s="3"/>
      <c r="G196" s="3"/>
      <c r="H196" s="3"/>
      <c r="I196" s="39" cm="1">
        <f t="array" ref="I196">_xlfn.SWITCH(E196,"IV","Junior","V","Junior", "VI","Junior","VII","Pre-Senior","VIII","Pre-Senior","IX","Pre-Senior","X","Senior","XI","Senior","XII","Senior",0)</f>
        <v>0</v>
      </c>
      <c r="J196" s="126"/>
      <c r="K196" s="126"/>
      <c r="L196" s="38"/>
      <c r="M196" s="3"/>
      <c r="N196" s="4">
        <f t="shared" si="4"/>
        <v>0</v>
      </c>
    </row>
    <row r="197" spans="2:14" ht="18" customHeight="1" x14ac:dyDescent="0.3">
      <c r="B197" s="16">
        <f t="shared" si="5"/>
        <v>192</v>
      </c>
      <c r="C197" s="45"/>
      <c r="D197" s="2"/>
      <c r="E197" s="3"/>
      <c r="F197" s="3"/>
      <c r="G197" s="3"/>
      <c r="H197" s="3"/>
      <c r="I197" s="39" cm="1">
        <f t="array" ref="I197">_xlfn.SWITCH(E197,"IV","Junior","V","Junior", "VI","Junior","VII","Pre-Senior","VIII","Pre-Senior","IX","Pre-Senior","X","Senior","XI","Senior","XII","Senior",0)</f>
        <v>0</v>
      </c>
      <c r="J197" s="126"/>
      <c r="K197" s="126"/>
      <c r="L197" s="38"/>
      <c r="M197" s="3"/>
      <c r="N197" s="4">
        <f t="shared" si="4"/>
        <v>0</v>
      </c>
    </row>
    <row r="198" spans="2:14" ht="18" customHeight="1" x14ac:dyDescent="0.3">
      <c r="B198" s="16">
        <f t="shared" si="5"/>
        <v>193</v>
      </c>
      <c r="C198" s="45"/>
      <c r="D198" s="2"/>
      <c r="E198" s="3"/>
      <c r="F198" s="3"/>
      <c r="G198" s="3"/>
      <c r="H198" s="3"/>
      <c r="I198" s="39" cm="1">
        <f t="array" ref="I198">_xlfn.SWITCH(E198,"IV","Junior","V","Junior", "VI","Junior","VII","Pre-Senior","VIII","Pre-Senior","IX","Pre-Senior","X","Senior","XI","Senior","XII","Senior",0)</f>
        <v>0</v>
      </c>
      <c r="J198" s="126"/>
      <c r="K198" s="126"/>
      <c r="L198" s="38"/>
      <c r="M198" s="3"/>
      <c r="N198" s="4">
        <f t="shared" si="4"/>
        <v>0</v>
      </c>
    </row>
    <row r="199" spans="2:14" ht="18" customHeight="1" x14ac:dyDescent="0.3">
      <c r="B199" s="16">
        <f t="shared" si="5"/>
        <v>194</v>
      </c>
      <c r="C199" s="45"/>
      <c r="D199" s="2"/>
      <c r="E199" s="3"/>
      <c r="F199" s="3"/>
      <c r="G199" s="3"/>
      <c r="H199" s="3"/>
      <c r="I199" s="39" cm="1">
        <f t="array" ref="I199">_xlfn.SWITCH(E199,"IV","Junior","V","Junior", "VI","Junior","VII","Pre-Senior","VIII","Pre-Senior","IX","Pre-Senior","X","Senior","XI","Senior","XII","Senior",0)</f>
        <v>0</v>
      </c>
      <c r="J199" s="126"/>
      <c r="K199" s="126"/>
      <c r="L199" s="38"/>
      <c r="M199" s="3"/>
      <c r="N199" s="4">
        <f t="shared" ref="N199:N262" si="6">IF(M199="Printed book",230,IF(M199="E-book",155,0))</f>
        <v>0</v>
      </c>
    </row>
    <row r="200" spans="2:14" ht="18" customHeight="1" x14ac:dyDescent="0.3">
      <c r="B200" s="16">
        <f t="shared" ref="B200:B263" si="7">B199+1</f>
        <v>195</v>
      </c>
      <c r="C200" s="45"/>
      <c r="D200" s="2"/>
      <c r="E200" s="3"/>
      <c r="F200" s="3"/>
      <c r="G200" s="3"/>
      <c r="H200" s="3"/>
      <c r="I200" s="39" cm="1">
        <f t="array" ref="I200">_xlfn.SWITCH(E200,"IV","Junior","V","Junior", "VI","Junior","VII","Pre-Senior","VIII","Pre-Senior","IX","Pre-Senior","X","Senior","XI","Senior","XII","Senior",0)</f>
        <v>0</v>
      </c>
      <c r="J200" s="126"/>
      <c r="K200" s="126"/>
      <c r="L200" s="38"/>
      <c r="M200" s="3"/>
      <c r="N200" s="4">
        <f t="shared" si="6"/>
        <v>0</v>
      </c>
    </row>
    <row r="201" spans="2:14" ht="18" customHeight="1" x14ac:dyDescent="0.3">
      <c r="B201" s="16">
        <f t="shared" si="7"/>
        <v>196</v>
      </c>
      <c r="C201" s="45"/>
      <c r="D201" s="2"/>
      <c r="E201" s="3"/>
      <c r="F201" s="3"/>
      <c r="G201" s="3"/>
      <c r="H201" s="3"/>
      <c r="I201" s="39" cm="1">
        <f t="array" ref="I201">_xlfn.SWITCH(E201,"IV","Junior","V","Junior", "VI","Junior","VII","Pre-Senior","VIII","Pre-Senior","IX","Pre-Senior","X","Senior","XI","Senior","XII","Senior",0)</f>
        <v>0</v>
      </c>
      <c r="J201" s="126"/>
      <c r="K201" s="126"/>
      <c r="L201" s="38"/>
      <c r="M201" s="3"/>
      <c r="N201" s="4">
        <f t="shared" si="6"/>
        <v>0</v>
      </c>
    </row>
    <row r="202" spans="2:14" ht="18" customHeight="1" x14ac:dyDescent="0.3">
      <c r="B202" s="16">
        <f t="shared" si="7"/>
        <v>197</v>
      </c>
      <c r="C202" s="45"/>
      <c r="D202" s="2"/>
      <c r="E202" s="3"/>
      <c r="F202" s="3"/>
      <c r="G202" s="3"/>
      <c r="H202" s="3"/>
      <c r="I202" s="39" cm="1">
        <f t="array" ref="I202">_xlfn.SWITCH(E202,"IV","Junior","V","Junior", "VI","Junior","VII","Pre-Senior","VIII","Pre-Senior","IX","Pre-Senior","X","Senior","XI","Senior","XII","Senior",0)</f>
        <v>0</v>
      </c>
      <c r="J202" s="126"/>
      <c r="K202" s="126"/>
      <c r="L202" s="38"/>
      <c r="M202" s="3"/>
      <c r="N202" s="4">
        <f t="shared" si="6"/>
        <v>0</v>
      </c>
    </row>
    <row r="203" spans="2:14" ht="18" customHeight="1" x14ac:dyDescent="0.3">
      <c r="B203" s="16">
        <f t="shared" si="7"/>
        <v>198</v>
      </c>
      <c r="C203" s="45"/>
      <c r="D203" s="2"/>
      <c r="E203" s="3"/>
      <c r="F203" s="3"/>
      <c r="G203" s="3"/>
      <c r="H203" s="3"/>
      <c r="I203" s="39" cm="1">
        <f t="array" ref="I203">_xlfn.SWITCH(E203,"IV","Junior","V","Junior", "VI","Junior","VII","Pre-Senior","VIII","Pre-Senior","IX","Pre-Senior","X","Senior","XI","Senior","XII","Senior",0)</f>
        <v>0</v>
      </c>
      <c r="J203" s="126"/>
      <c r="K203" s="126"/>
      <c r="L203" s="38"/>
      <c r="M203" s="3"/>
      <c r="N203" s="4">
        <f t="shared" si="6"/>
        <v>0</v>
      </c>
    </row>
    <row r="204" spans="2:14" ht="18" customHeight="1" x14ac:dyDescent="0.3">
      <c r="B204" s="16">
        <f t="shared" si="7"/>
        <v>199</v>
      </c>
      <c r="C204" s="45"/>
      <c r="D204" s="2"/>
      <c r="E204" s="3"/>
      <c r="F204" s="3"/>
      <c r="G204" s="3"/>
      <c r="H204" s="3"/>
      <c r="I204" s="39" cm="1">
        <f t="array" ref="I204">_xlfn.SWITCH(E204,"IV","Junior","V","Junior", "VI","Junior","VII","Pre-Senior","VIII","Pre-Senior","IX","Pre-Senior","X","Senior","XI","Senior","XII","Senior",0)</f>
        <v>0</v>
      </c>
      <c r="J204" s="126"/>
      <c r="K204" s="126"/>
      <c r="L204" s="38"/>
      <c r="M204" s="3"/>
      <c r="N204" s="4">
        <f t="shared" si="6"/>
        <v>0</v>
      </c>
    </row>
    <row r="205" spans="2:14" ht="18" customHeight="1" x14ac:dyDescent="0.3">
      <c r="B205" s="16">
        <f t="shared" si="7"/>
        <v>200</v>
      </c>
      <c r="C205" s="45"/>
      <c r="D205" s="2"/>
      <c r="E205" s="3"/>
      <c r="F205" s="3"/>
      <c r="G205" s="3"/>
      <c r="H205" s="3"/>
      <c r="I205" s="39" cm="1">
        <f t="array" ref="I205">_xlfn.SWITCH(E205,"IV","Junior","V","Junior", "VI","Junior","VII","Pre-Senior","VIII","Pre-Senior","IX","Pre-Senior","X","Senior","XI","Senior","XII","Senior",0)</f>
        <v>0</v>
      </c>
      <c r="J205" s="126"/>
      <c r="K205" s="126"/>
      <c r="L205" s="38"/>
      <c r="M205" s="3"/>
      <c r="N205" s="4">
        <f t="shared" si="6"/>
        <v>0</v>
      </c>
    </row>
    <row r="206" spans="2:14" ht="18" customHeight="1" x14ac:dyDescent="0.3">
      <c r="B206" s="16">
        <f t="shared" si="7"/>
        <v>201</v>
      </c>
      <c r="C206" s="45"/>
      <c r="D206" s="2"/>
      <c r="E206" s="3"/>
      <c r="F206" s="3"/>
      <c r="G206" s="3"/>
      <c r="H206" s="3"/>
      <c r="I206" s="39" cm="1">
        <f t="array" ref="I206">_xlfn.SWITCH(E206,"IV","Junior","V","Junior", "VI","Junior","VII","Pre-Senior","VIII","Pre-Senior","IX","Pre-Senior","X","Senior","XI","Senior","XII","Senior",0)</f>
        <v>0</v>
      </c>
      <c r="J206" s="126"/>
      <c r="K206" s="126"/>
      <c r="L206" s="38"/>
      <c r="M206" s="3"/>
      <c r="N206" s="4">
        <f t="shared" si="6"/>
        <v>0</v>
      </c>
    </row>
    <row r="207" spans="2:14" ht="18" customHeight="1" x14ac:dyDescent="0.3">
      <c r="B207" s="16">
        <f t="shared" si="7"/>
        <v>202</v>
      </c>
      <c r="C207" s="45"/>
      <c r="D207" s="2"/>
      <c r="E207" s="3"/>
      <c r="F207" s="3"/>
      <c r="G207" s="3"/>
      <c r="H207" s="3"/>
      <c r="I207" s="39" cm="1">
        <f t="array" ref="I207">_xlfn.SWITCH(E207,"IV","Junior","V","Junior", "VI","Junior","VII","Pre-Senior","VIII","Pre-Senior","IX","Pre-Senior","X","Senior","XI","Senior","XII","Senior",0)</f>
        <v>0</v>
      </c>
      <c r="J207" s="126"/>
      <c r="K207" s="126"/>
      <c r="L207" s="38"/>
      <c r="M207" s="3"/>
      <c r="N207" s="4">
        <f t="shared" si="6"/>
        <v>0</v>
      </c>
    </row>
    <row r="208" spans="2:14" ht="18" customHeight="1" x14ac:dyDescent="0.3">
      <c r="B208" s="16">
        <f t="shared" si="7"/>
        <v>203</v>
      </c>
      <c r="C208" s="45"/>
      <c r="D208" s="2"/>
      <c r="E208" s="3"/>
      <c r="F208" s="3"/>
      <c r="G208" s="3"/>
      <c r="H208" s="3"/>
      <c r="I208" s="39" cm="1">
        <f t="array" ref="I208">_xlfn.SWITCH(E208,"IV","Junior","V","Junior", "VI","Junior","VII","Pre-Senior","VIII","Pre-Senior","IX","Pre-Senior","X","Senior","XI","Senior","XII","Senior",0)</f>
        <v>0</v>
      </c>
      <c r="J208" s="126"/>
      <c r="K208" s="126"/>
      <c r="L208" s="38"/>
      <c r="M208" s="3"/>
      <c r="N208" s="4">
        <f t="shared" si="6"/>
        <v>0</v>
      </c>
    </row>
    <row r="209" spans="2:14" ht="18" customHeight="1" x14ac:dyDescent="0.3">
      <c r="B209" s="16">
        <f t="shared" si="7"/>
        <v>204</v>
      </c>
      <c r="C209" s="45"/>
      <c r="D209" s="2"/>
      <c r="E209" s="3"/>
      <c r="F209" s="3"/>
      <c r="G209" s="3"/>
      <c r="H209" s="3"/>
      <c r="I209" s="39" cm="1">
        <f t="array" ref="I209">_xlfn.SWITCH(E209,"IV","Junior","V","Junior", "VI","Junior","VII","Pre-Senior","VIII","Pre-Senior","IX","Pre-Senior","X","Senior","XI","Senior","XII","Senior",0)</f>
        <v>0</v>
      </c>
      <c r="J209" s="126"/>
      <c r="K209" s="126"/>
      <c r="L209" s="38"/>
      <c r="M209" s="3"/>
      <c r="N209" s="4">
        <f t="shared" si="6"/>
        <v>0</v>
      </c>
    </row>
    <row r="210" spans="2:14" ht="18" customHeight="1" x14ac:dyDescent="0.3">
      <c r="B210" s="16">
        <f t="shared" si="7"/>
        <v>205</v>
      </c>
      <c r="C210" s="45"/>
      <c r="D210" s="2"/>
      <c r="E210" s="3"/>
      <c r="F210" s="3"/>
      <c r="G210" s="3"/>
      <c r="H210" s="3"/>
      <c r="I210" s="39" cm="1">
        <f t="array" ref="I210">_xlfn.SWITCH(E210,"IV","Junior","V","Junior", "VI","Junior","VII","Pre-Senior","VIII","Pre-Senior","IX","Pre-Senior","X","Senior","XI","Senior","XII","Senior",0)</f>
        <v>0</v>
      </c>
      <c r="J210" s="126"/>
      <c r="K210" s="126"/>
      <c r="L210" s="38"/>
      <c r="M210" s="3"/>
      <c r="N210" s="4">
        <f t="shared" si="6"/>
        <v>0</v>
      </c>
    </row>
    <row r="211" spans="2:14" ht="18" customHeight="1" x14ac:dyDescent="0.3">
      <c r="B211" s="16">
        <f t="shared" si="7"/>
        <v>206</v>
      </c>
      <c r="C211" s="45"/>
      <c r="D211" s="2"/>
      <c r="E211" s="3"/>
      <c r="F211" s="3"/>
      <c r="G211" s="3"/>
      <c r="H211" s="3"/>
      <c r="I211" s="39" cm="1">
        <f t="array" ref="I211">_xlfn.SWITCH(E211,"IV","Junior","V","Junior", "VI","Junior","VII","Pre-Senior","VIII","Pre-Senior","IX","Pre-Senior","X","Senior","XI","Senior","XII","Senior",0)</f>
        <v>0</v>
      </c>
      <c r="J211" s="126"/>
      <c r="K211" s="126"/>
      <c r="L211" s="38"/>
      <c r="M211" s="3"/>
      <c r="N211" s="4">
        <f t="shared" si="6"/>
        <v>0</v>
      </c>
    </row>
    <row r="212" spans="2:14" ht="18" customHeight="1" x14ac:dyDescent="0.3">
      <c r="B212" s="16">
        <f t="shared" si="7"/>
        <v>207</v>
      </c>
      <c r="C212" s="45"/>
      <c r="D212" s="2"/>
      <c r="E212" s="3"/>
      <c r="F212" s="3"/>
      <c r="G212" s="3"/>
      <c r="H212" s="3"/>
      <c r="I212" s="39" cm="1">
        <f t="array" ref="I212">_xlfn.SWITCH(E212,"IV","Junior","V","Junior", "VI","Junior","VII","Pre-Senior","VIII","Pre-Senior","IX","Pre-Senior","X","Senior","XI","Senior","XII","Senior",0)</f>
        <v>0</v>
      </c>
      <c r="J212" s="126"/>
      <c r="K212" s="126"/>
      <c r="L212" s="38"/>
      <c r="M212" s="3"/>
      <c r="N212" s="4">
        <f t="shared" si="6"/>
        <v>0</v>
      </c>
    </row>
    <row r="213" spans="2:14" ht="18" customHeight="1" x14ac:dyDescent="0.3">
      <c r="B213" s="16">
        <f t="shared" si="7"/>
        <v>208</v>
      </c>
      <c r="C213" s="45"/>
      <c r="D213" s="2"/>
      <c r="E213" s="3"/>
      <c r="F213" s="3"/>
      <c r="G213" s="3"/>
      <c r="H213" s="3"/>
      <c r="I213" s="39" cm="1">
        <f t="array" ref="I213">_xlfn.SWITCH(E213,"IV","Junior","V","Junior", "VI","Junior","VII","Pre-Senior","VIII","Pre-Senior","IX","Pre-Senior","X","Senior","XI","Senior","XII","Senior",0)</f>
        <v>0</v>
      </c>
      <c r="J213" s="126"/>
      <c r="K213" s="126"/>
      <c r="L213" s="38"/>
      <c r="M213" s="3"/>
      <c r="N213" s="4">
        <f t="shared" si="6"/>
        <v>0</v>
      </c>
    </row>
    <row r="214" spans="2:14" ht="18" customHeight="1" x14ac:dyDescent="0.3">
      <c r="B214" s="16">
        <f t="shared" si="7"/>
        <v>209</v>
      </c>
      <c r="C214" s="45"/>
      <c r="D214" s="2"/>
      <c r="E214" s="3"/>
      <c r="F214" s="3"/>
      <c r="G214" s="3"/>
      <c r="H214" s="3"/>
      <c r="I214" s="39" cm="1">
        <f t="array" ref="I214">_xlfn.SWITCH(E214,"IV","Junior","V","Junior", "VI","Junior","VII","Pre-Senior","VIII","Pre-Senior","IX","Pre-Senior","X","Senior","XI","Senior","XII","Senior",0)</f>
        <v>0</v>
      </c>
      <c r="J214" s="126"/>
      <c r="K214" s="126"/>
      <c r="L214" s="38"/>
      <c r="M214" s="3"/>
      <c r="N214" s="4">
        <f t="shared" si="6"/>
        <v>0</v>
      </c>
    </row>
    <row r="215" spans="2:14" ht="18" customHeight="1" x14ac:dyDescent="0.3">
      <c r="B215" s="16">
        <f t="shared" si="7"/>
        <v>210</v>
      </c>
      <c r="C215" s="45"/>
      <c r="D215" s="2"/>
      <c r="E215" s="3"/>
      <c r="F215" s="3"/>
      <c r="G215" s="3"/>
      <c r="H215" s="3"/>
      <c r="I215" s="39" cm="1">
        <f t="array" ref="I215">_xlfn.SWITCH(E215,"IV","Junior","V","Junior", "VI","Junior","VII","Pre-Senior","VIII","Pre-Senior","IX","Pre-Senior","X","Senior","XI","Senior","XII","Senior",0)</f>
        <v>0</v>
      </c>
      <c r="J215" s="126"/>
      <c r="K215" s="126"/>
      <c r="L215" s="38"/>
      <c r="M215" s="3"/>
      <c r="N215" s="4">
        <f t="shared" si="6"/>
        <v>0</v>
      </c>
    </row>
    <row r="216" spans="2:14" ht="18" customHeight="1" x14ac:dyDescent="0.3">
      <c r="B216" s="16">
        <f t="shared" si="7"/>
        <v>211</v>
      </c>
      <c r="C216" s="45"/>
      <c r="D216" s="2"/>
      <c r="E216" s="3"/>
      <c r="F216" s="3"/>
      <c r="G216" s="3"/>
      <c r="H216" s="3"/>
      <c r="I216" s="39" cm="1">
        <f t="array" ref="I216">_xlfn.SWITCH(E216,"IV","Junior","V","Junior", "VI","Junior","VII","Pre-Senior","VIII","Pre-Senior","IX","Pre-Senior","X","Senior","XI","Senior","XII","Senior",0)</f>
        <v>0</v>
      </c>
      <c r="J216" s="126"/>
      <c r="K216" s="126"/>
      <c r="L216" s="38"/>
      <c r="M216" s="3"/>
      <c r="N216" s="4">
        <f t="shared" si="6"/>
        <v>0</v>
      </c>
    </row>
    <row r="217" spans="2:14" ht="18" customHeight="1" x14ac:dyDescent="0.3">
      <c r="B217" s="16">
        <f t="shared" si="7"/>
        <v>212</v>
      </c>
      <c r="C217" s="45"/>
      <c r="D217" s="2"/>
      <c r="E217" s="3"/>
      <c r="F217" s="3"/>
      <c r="G217" s="3"/>
      <c r="H217" s="3"/>
      <c r="I217" s="39" cm="1">
        <f t="array" ref="I217">_xlfn.SWITCH(E217,"IV","Junior","V","Junior", "VI","Junior","VII","Pre-Senior","VIII","Pre-Senior","IX","Pre-Senior","X","Senior","XI","Senior","XII","Senior",0)</f>
        <v>0</v>
      </c>
      <c r="J217" s="126"/>
      <c r="K217" s="126"/>
      <c r="L217" s="38"/>
      <c r="M217" s="3"/>
      <c r="N217" s="4">
        <f t="shared" si="6"/>
        <v>0</v>
      </c>
    </row>
    <row r="218" spans="2:14" ht="18" customHeight="1" x14ac:dyDescent="0.3">
      <c r="B218" s="16">
        <f t="shared" si="7"/>
        <v>213</v>
      </c>
      <c r="C218" s="45"/>
      <c r="D218" s="2"/>
      <c r="E218" s="3"/>
      <c r="F218" s="3"/>
      <c r="G218" s="3"/>
      <c r="H218" s="3"/>
      <c r="I218" s="39" cm="1">
        <f t="array" ref="I218">_xlfn.SWITCH(E218,"IV","Junior","V","Junior", "VI","Junior","VII","Pre-Senior","VIII","Pre-Senior","IX","Pre-Senior","X","Senior","XI","Senior","XII","Senior",0)</f>
        <v>0</v>
      </c>
      <c r="J218" s="126"/>
      <c r="K218" s="126"/>
      <c r="L218" s="38"/>
      <c r="M218" s="3"/>
      <c r="N218" s="4">
        <f t="shared" si="6"/>
        <v>0</v>
      </c>
    </row>
    <row r="219" spans="2:14" ht="18" customHeight="1" x14ac:dyDescent="0.3">
      <c r="B219" s="16">
        <f t="shared" si="7"/>
        <v>214</v>
      </c>
      <c r="C219" s="45"/>
      <c r="D219" s="2"/>
      <c r="E219" s="3"/>
      <c r="F219" s="3"/>
      <c r="G219" s="3"/>
      <c r="H219" s="3"/>
      <c r="I219" s="39" cm="1">
        <f t="array" ref="I219">_xlfn.SWITCH(E219,"IV","Junior","V","Junior", "VI","Junior","VII","Pre-Senior","VIII","Pre-Senior","IX","Pre-Senior","X","Senior","XI","Senior","XII","Senior",0)</f>
        <v>0</v>
      </c>
      <c r="J219" s="126"/>
      <c r="K219" s="126"/>
      <c r="L219" s="38"/>
      <c r="M219" s="3"/>
      <c r="N219" s="4">
        <f t="shared" si="6"/>
        <v>0</v>
      </c>
    </row>
    <row r="220" spans="2:14" ht="18" customHeight="1" x14ac:dyDescent="0.3">
      <c r="B220" s="16">
        <f t="shared" si="7"/>
        <v>215</v>
      </c>
      <c r="C220" s="45"/>
      <c r="D220" s="2"/>
      <c r="E220" s="3"/>
      <c r="F220" s="3"/>
      <c r="G220" s="3"/>
      <c r="H220" s="3"/>
      <c r="I220" s="39" cm="1">
        <f t="array" ref="I220">_xlfn.SWITCH(E220,"IV","Junior","V","Junior", "VI","Junior","VII","Pre-Senior","VIII","Pre-Senior","IX","Pre-Senior","X","Senior","XI","Senior","XII","Senior",0)</f>
        <v>0</v>
      </c>
      <c r="J220" s="126"/>
      <c r="K220" s="126"/>
      <c r="L220" s="38"/>
      <c r="M220" s="3"/>
      <c r="N220" s="4">
        <f t="shared" si="6"/>
        <v>0</v>
      </c>
    </row>
    <row r="221" spans="2:14" ht="18" customHeight="1" x14ac:dyDescent="0.3">
      <c r="B221" s="16">
        <f t="shared" si="7"/>
        <v>216</v>
      </c>
      <c r="C221" s="45"/>
      <c r="D221" s="2"/>
      <c r="E221" s="3"/>
      <c r="F221" s="3"/>
      <c r="G221" s="3"/>
      <c r="H221" s="3"/>
      <c r="I221" s="39" cm="1">
        <f t="array" ref="I221">_xlfn.SWITCH(E221,"IV","Junior","V","Junior", "VI","Junior","VII","Pre-Senior","VIII","Pre-Senior","IX","Pre-Senior","X","Senior","XI","Senior","XII","Senior",0)</f>
        <v>0</v>
      </c>
      <c r="J221" s="126"/>
      <c r="K221" s="126"/>
      <c r="L221" s="38"/>
      <c r="M221" s="3"/>
      <c r="N221" s="4">
        <f t="shared" si="6"/>
        <v>0</v>
      </c>
    </row>
    <row r="222" spans="2:14" ht="18" customHeight="1" x14ac:dyDescent="0.3">
      <c r="B222" s="16">
        <f t="shared" si="7"/>
        <v>217</v>
      </c>
      <c r="C222" s="45"/>
      <c r="D222" s="2"/>
      <c r="E222" s="3"/>
      <c r="F222" s="3"/>
      <c r="G222" s="3"/>
      <c r="H222" s="3"/>
      <c r="I222" s="39" cm="1">
        <f t="array" ref="I222">_xlfn.SWITCH(E222,"IV","Junior","V","Junior", "VI","Junior","VII","Pre-Senior","VIII","Pre-Senior","IX","Pre-Senior","X","Senior","XI","Senior","XII","Senior",0)</f>
        <v>0</v>
      </c>
      <c r="J222" s="126"/>
      <c r="K222" s="126"/>
      <c r="L222" s="38"/>
      <c r="M222" s="3"/>
      <c r="N222" s="4">
        <f t="shared" si="6"/>
        <v>0</v>
      </c>
    </row>
    <row r="223" spans="2:14" ht="18" customHeight="1" x14ac:dyDescent="0.3">
      <c r="B223" s="16">
        <f t="shared" si="7"/>
        <v>218</v>
      </c>
      <c r="C223" s="45"/>
      <c r="D223" s="2"/>
      <c r="E223" s="3"/>
      <c r="F223" s="3"/>
      <c r="G223" s="3"/>
      <c r="H223" s="3"/>
      <c r="I223" s="39" cm="1">
        <f t="array" ref="I223">_xlfn.SWITCH(E223,"IV","Junior","V","Junior", "VI","Junior","VII","Pre-Senior","VIII","Pre-Senior","IX","Pre-Senior","X","Senior","XI","Senior","XII","Senior",0)</f>
        <v>0</v>
      </c>
      <c r="J223" s="126"/>
      <c r="K223" s="126"/>
      <c r="L223" s="38"/>
      <c r="M223" s="3"/>
      <c r="N223" s="4">
        <f t="shared" si="6"/>
        <v>0</v>
      </c>
    </row>
    <row r="224" spans="2:14" ht="18" customHeight="1" x14ac:dyDescent="0.3">
      <c r="B224" s="16">
        <f t="shared" si="7"/>
        <v>219</v>
      </c>
      <c r="C224" s="45"/>
      <c r="D224" s="2"/>
      <c r="E224" s="3"/>
      <c r="F224" s="3"/>
      <c r="G224" s="3"/>
      <c r="H224" s="3"/>
      <c r="I224" s="39" cm="1">
        <f t="array" ref="I224">_xlfn.SWITCH(E224,"IV","Junior","V","Junior", "VI","Junior","VII","Pre-Senior","VIII","Pre-Senior","IX","Pre-Senior","X","Senior","XI","Senior","XII","Senior",0)</f>
        <v>0</v>
      </c>
      <c r="J224" s="126"/>
      <c r="K224" s="126"/>
      <c r="L224" s="38"/>
      <c r="M224" s="3"/>
      <c r="N224" s="4">
        <f t="shared" si="6"/>
        <v>0</v>
      </c>
    </row>
    <row r="225" spans="2:14" ht="18" customHeight="1" x14ac:dyDescent="0.3">
      <c r="B225" s="16">
        <f t="shared" si="7"/>
        <v>220</v>
      </c>
      <c r="C225" s="45"/>
      <c r="D225" s="2"/>
      <c r="E225" s="3"/>
      <c r="F225" s="3"/>
      <c r="G225" s="3"/>
      <c r="H225" s="3"/>
      <c r="I225" s="39" cm="1">
        <f t="array" ref="I225">_xlfn.SWITCH(E225,"IV","Junior","V","Junior", "VI","Junior","VII","Pre-Senior","VIII","Pre-Senior","IX","Pre-Senior","X","Senior","XI","Senior","XII","Senior",0)</f>
        <v>0</v>
      </c>
      <c r="J225" s="126"/>
      <c r="K225" s="126"/>
      <c r="L225" s="38"/>
      <c r="M225" s="3"/>
      <c r="N225" s="4">
        <f t="shared" si="6"/>
        <v>0</v>
      </c>
    </row>
    <row r="226" spans="2:14" ht="18" customHeight="1" x14ac:dyDescent="0.3">
      <c r="B226" s="16">
        <f t="shared" si="7"/>
        <v>221</v>
      </c>
      <c r="C226" s="45"/>
      <c r="D226" s="2"/>
      <c r="E226" s="3"/>
      <c r="F226" s="3"/>
      <c r="G226" s="3"/>
      <c r="H226" s="3"/>
      <c r="I226" s="39" cm="1">
        <f t="array" ref="I226">_xlfn.SWITCH(E226,"IV","Junior","V","Junior", "VI","Junior","VII","Pre-Senior","VIII","Pre-Senior","IX","Pre-Senior","X","Senior","XI","Senior","XII","Senior",0)</f>
        <v>0</v>
      </c>
      <c r="J226" s="126"/>
      <c r="K226" s="126"/>
      <c r="L226" s="38"/>
      <c r="M226" s="3"/>
      <c r="N226" s="4">
        <f t="shared" si="6"/>
        <v>0</v>
      </c>
    </row>
    <row r="227" spans="2:14" ht="18" customHeight="1" x14ac:dyDescent="0.3">
      <c r="B227" s="16">
        <f t="shared" si="7"/>
        <v>222</v>
      </c>
      <c r="C227" s="45"/>
      <c r="D227" s="2"/>
      <c r="E227" s="3"/>
      <c r="F227" s="3"/>
      <c r="G227" s="3"/>
      <c r="H227" s="3"/>
      <c r="I227" s="39" cm="1">
        <f t="array" ref="I227">_xlfn.SWITCH(E227,"IV","Junior","V","Junior", "VI","Junior","VII","Pre-Senior","VIII","Pre-Senior","IX","Pre-Senior","X","Senior","XI","Senior","XII","Senior",0)</f>
        <v>0</v>
      </c>
      <c r="J227" s="126"/>
      <c r="K227" s="126"/>
      <c r="L227" s="38"/>
      <c r="M227" s="3"/>
      <c r="N227" s="4">
        <f t="shared" si="6"/>
        <v>0</v>
      </c>
    </row>
    <row r="228" spans="2:14" ht="18" customHeight="1" x14ac:dyDescent="0.3">
      <c r="B228" s="16">
        <f t="shared" si="7"/>
        <v>223</v>
      </c>
      <c r="C228" s="45"/>
      <c r="D228" s="2"/>
      <c r="E228" s="3"/>
      <c r="F228" s="3"/>
      <c r="G228" s="3"/>
      <c r="H228" s="3"/>
      <c r="I228" s="39" cm="1">
        <f t="array" ref="I228">_xlfn.SWITCH(E228,"IV","Junior","V","Junior", "VI","Junior","VII","Pre-Senior","VIII","Pre-Senior","IX","Pre-Senior","X","Senior","XI","Senior","XII","Senior",0)</f>
        <v>0</v>
      </c>
      <c r="J228" s="126"/>
      <c r="K228" s="126"/>
      <c r="L228" s="38"/>
      <c r="M228" s="3"/>
      <c r="N228" s="4">
        <f t="shared" si="6"/>
        <v>0</v>
      </c>
    </row>
    <row r="229" spans="2:14" ht="18" customHeight="1" x14ac:dyDescent="0.3">
      <c r="B229" s="16">
        <f t="shared" si="7"/>
        <v>224</v>
      </c>
      <c r="C229" s="45"/>
      <c r="D229" s="2"/>
      <c r="E229" s="3"/>
      <c r="F229" s="3"/>
      <c r="G229" s="3"/>
      <c r="H229" s="3"/>
      <c r="I229" s="39" cm="1">
        <f t="array" ref="I229">_xlfn.SWITCH(E229,"IV","Junior","V","Junior", "VI","Junior","VII","Pre-Senior","VIII","Pre-Senior","IX","Pre-Senior","X","Senior","XI","Senior","XII","Senior",0)</f>
        <v>0</v>
      </c>
      <c r="J229" s="126"/>
      <c r="K229" s="126"/>
      <c r="L229" s="38"/>
      <c r="M229" s="3"/>
      <c r="N229" s="4">
        <f t="shared" si="6"/>
        <v>0</v>
      </c>
    </row>
    <row r="230" spans="2:14" ht="18" customHeight="1" x14ac:dyDescent="0.3">
      <c r="B230" s="16">
        <f t="shared" si="7"/>
        <v>225</v>
      </c>
      <c r="C230" s="45"/>
      <c r="D230" s="2"/>
      <c r="E230" s="3"/>
      <c r="F230" s="3"/>
      <c r="G230" s="3"/>
      <c r="H230" s="3"/>
      <c r="I230" s="39" cm="1">
        <f t="array" ref="I230">_xlfn.SWITCH(E230,"IV","Junior","V","Junior", "VI","Junior","VII","Pre-Senior","VIII","Pre-Senior","IX","Pre-Senior","X","Senior","XI","Senior","XII","Senior",0)</f>
        <v>0</v>
      </c>
      <c r="J230" s="126"/>
      <c r="K230" s="126"/>
      <c r="L230" s="38"/>
      <c r="M230" s="3"/>
      <c r="N230" s="4">
        <f t="shared" si="6"/>
        <v>0</v>
      </c>
    </row>
    <row r="231" spans="2:14" ht="18" customHeight="1" x14ac:dyDescent="0.3">
      <c r="B231" s="16">
        <f t="shared" si="7"/>
        <v>226</v>
      </c>
      <c r="C231" s="45"/>
      <c r="D231" s="2"/>
      <c r="E231" s="3"/>
      <c r="F231" s="3"/>
      <c r="G231" s="3"/>
      <c r="H231" s="3"/>
      <c r="I231" s="39" cm="1">
        <f t="array" ref="I231">_xlfn.SWITCH(E231,"IV","Junior","V","Junior", "VI","Junior","VII","Pre-Senior","VIII","Pre-Senior","IX","Pre-Senior","X","Senior","XI","Senior","XII","Senior",0)</f>
        <v>0</v>
      </c>
      <c r="J231" s="126"/>
      <c r="K231" s="126"/>
      <c r="L231" s="38"/>
      <c r="M231" s="3"/>
      <c r="N231" s="4">
        <f t="shared" si="6"/>
        <v>0</v>
      </c>
    </row>
    <row r="232" spans="2:14" ht="18" customHeight="1" x14ac:dyDescent="0.3">
      <c r="B232" s="16">
        <f t="shared" si="7"/>
        <v>227</v>
      </c>
      <c r="C232" s="45"/>
      <c r="D232" s="2"/>
      <c r="E232" s="3"/>
      <c r="F232" s="3"/>
      <c r="G232" s="3"/>
      <c r="H232" s="3"/>
      <c r="I232" s="39" cm="1">
        <f t="array" ref="I232">_xlfn.SWITCH(E232,"IV","Junior","V","Junior", "VI","Junior","VII","Pre-Senior","VIII","Pre-Senior","IX","Pre-Senior","X","Senior","XI","Senior","XII","Senior",0)</f>
        <v>0</v>
      </c>
      <c r="J232" s="126"/>
      <c r="K232" s="126"/>
      <c r="L232" s="38"/>
      <c r="M232" s="3"/>
      <c r="N232" s="4">
        <f t="shared" si="6"/>
        <v>0</v>
      </c>
    </row>
    <row r="233" spans="2:14" ht="18" customHeight="1" x14ac:dyDescent="0.3">
      <c r="B233" s="16">
        <f t="shared" si="7"/>
        <v>228</v>
      </c>
      <c r="C233" s="45"/>
      <c r="D233" s="2"/>
      <c r="E233" s="3"/>
      <c r="F233" s="3"/>
      <c r="G233" s="3"/>
      <c r="H233" s="3"/>
      <c r="I233" s="39" cm="1">
        <f t="array" ref="I233">_xlfn.SWITCH(E233,"IV","Junior","V","Junior", "VI","Junior","VII","Pre-Senior","VIII","Pre-Senior","IX","Pre-Senior","X","Senior","XI","Senior","XII","Senior",0)</f>
        <v>0</v>
      </c>
      <c r="J233" s="126"/>
      <c r="K233" s="126"/>
      <c r="L233" s="38"/>
      <c r="M233" s="3"/>
      <c r="N233" s="4">
        <f t="shared" si="6"/>
        <v>0</v>
      </c>
    </row>
    <row r="234" spans="2:14" ht="18" customHeight="1" x14ac:dyDescent="0.3">
      <c r="B234" s="16">
        <f t="shared" si="7"/>
        <v>229</v>
      </c>
      <c r="C234" s="45"/>
      <c r="D234" s="2"/>
      <c r="E234" s="3"/>
      <c r="F234" s="3"/>
      <c r="G234" s="3"/>
      <c r="H234" s="3"/>
      <c r="I234" s="39" cm="1">
        <f t="array" ref="I234">_xlfn.SWITCH(E234,"IV","Junior","V","Junior", "VI","Junior","VII","Pre-Senior","VIII","Pre-Senior","IX","Pre-Senior","X","Senior","XI","Senior","XII","Senior",0)</f>
        <v>0</v>
      </c>
      <c r="J234" s="126"/>
      <c r="K234" s="126"/>
      <c r="L234" s="38"/>
      <c r="M234" s="3"/>
      <c r="N234" s="4">
        <f t="shared" si="6"/>
        <v>0</v>
      </c>
    </row>
    <row r="235" spans="2:14" ht="18" customHeight="1" x14ac:dyDescent="0.3">
      <c r="B235" s="16">
        <f t="shared" si="7"/>
        <v>230</v>
      </c>
      <c r="C235" s="45"/>
      <c r="D235" s="2"/>
      <c r="E235" s="3"/>
      <c r="F235" s="3"/>
      <c r="G235" s="3"/>
      <c r="H235" s="3"/>
      <c r="I235" s="39" cm="1">
        <f t="array" ref="I235">_xlfn.SWITCH(E235,"IV","Junior","V","Junior", "VI","Junior","VII","Pre-Senior","VIII","Pre-Senior","IX","Pre-Senior","X","Senior","XI","Senior","XII","Senior",0)</f>
        <v>0</v>
      </c>
      <c r="J235" s="126"/>
      <c r="K235" s="126"/>
      <c r="L235" s="38"/>
      <c r="M235" s="3"/>
      <c r="N235" s="4">
        <f t="shared" si="6"/>
        <v>0</v>
      </c>
    </row>
    <row r="236" spans="2:14" ht="18" customHeight="1" x14ac:dyDescent="0.3">
      <c r="B236" s="16">
        <f t="shared" si="7"/>
        <v>231</v>
      </c>
      <c r="C236" s="45"/>
      <c r="D236" s="2"/>
      <c r="E236" s="3"/>
      <c r="F236" s="3"/>
      <c r="G236" s="3"/>
      <c r="H236" s="3"/>
      <c r="I236" s="39" cm="1">
        <f t="array" ref="I236">_xlfn.SWITCH(E236,"IV","Junior","V","Junior", "VI","Junior","VII","Pre-Senior","VIII","Pre-Senior","IX","Pre-Senior","X","Senior","XI","Senior","XII","Senior",0)</f>
        <v>0</v>
      </c>
      <c r="J236" s="126"/>
      <c r="K236" s="126"/>
      <c r="L236" s="38"/>
      <c r="M236" s="3"/>
      <c r="N236" s="4">
        <f t="shared" si="6"/>
        <v>0</v>
      </c>
    </row>
    <row r="237" spans="2:14" ht="18" customHeight="1" x14ac:dyDescent="0.3">
      <c r="B237" s="16">
        <f t="shared" si="7"/>
        <v>232</v>
      </c>
      <c r="C237" s="45"/>
      <c r="D237" s="2"/>
      <c r="E237" s="3"/>
      <c r="F237" s="3"/>
      <c r="G237" s="3"/>
      <c r="H237" s="3"/>
      <c r="I237" s="39" cm="1">
        <f t="array" ref="I237">_xlfn.SWITCH(E237,"IV","Junior","V","Junior", "VI","Junior","VII","Pre-Senior","VIII","Pre-Senior","IX","Pre-Senior","X","Senior","XI","Senior","XII","Senior",0)</f>
        <v>0</v>
      </c>
      <c r="J237" s="126"/>
      <c r="K237" s="126"/>
      <c r="L237" s="38"/>
      <c r="M237" s="3"/>
      <c r="N237" s="4">
        <f t="shared" si="6"/>
        <v>0</v>
      </c>
    </row>
    <row r="238" spans="2:14" ht="18" customHeight="1" x14ac:dyDescent="0.3">
      <c r="B238" s="16">
        <f t="shared" si="7"/>
        <v>233</v>
      </c>
      <c r="C238" s="45"/>
      <c r="D238" s="2"/>
      <c r="E238" s="3"/>
      <c r="F238" s="3"/>
      <c r="G238" s="3"/>
      <c r="H238" s="3"/>
      <c r="I238" s="39" cm="1">
        <f t="array" ref="I238">_xlfn.SWITCH(E238,"IV","Junior","V","Junior", "VI","Junior","VII","Pre-Senior","VIII","Pre-Senior","IX","Pre-Senior","X","Senior","XI","Senior","XII","Senior",0)</f>
        <v>0</v>
      </c>
      <c r="J238" s="126"/>
      <c r="K238" s="126"/>
      <c r="L238" s="38"/>
      <c r="M238" s="3"/>
      <c r="N238" s="4">
        <f t="shared" si="6"/>
        <v>0</v>
      </c>
    </row>
    <row r="239" spans="2:14" ht="18" customHeight="1" x14ac:dyDescent="0.3">
      <c r="B239" s="16">
        <f t="shared" si="7"/>
        <v>234</v>
      </c>
      <c r="C239" s="45"/>
      <c r="D239" s="2"/>
      <c r="E239" s="3"/>
      <c r="F239" s="3"/>
      <c r="G239" s="3"/>
      <c r="H239" s="3"/>
      <c r="I239" s="39" cm="1">
        <f t="array" ref="I239">_xlfn.SWITCH(E239,"IV","Junior","V","Junior", "VI","Junior","VII","Pre-Senior","VIII","Pre-Senior","IX","Pre-Senior","X","Senior","XI","Senior","XII","Senior",0)</f>
        <v>0</v>
      </c>
      <c r="J239" s="126"/>
      <c r="K239" s="126"/>
      <c r="L239" s="38"/>
      <c r="M239" s="3"/>
      <c r="N239" s="4">
        <f t="shared" si="6"/>
        <v>0</v>
      </c>
    </row>
    <row r="240" spans="2:14" ht="18" customHeight="1" x14ac:dyDescent="0.3">
      <c r="B240" s="16">
        <f t="shared" si="7"/>
        <v>235</v>
      </c>
      <c r="C240" s="45"/>
      <c r="D240" s="2"/>
      <c r="E240" s="3"/>
      <c r="F240" s="3"/>
      <c r="G240" s="3"/>
      <c r="H240" s="3"/>
      <c r="I240" s="39" cm="1">
        <f t="array" ref="I240">_xlfn.SWITCH(E240,"IV","Junior","V","Junior", "VI","Junior","VII","Pre-Senior","VIII","Pre-Senior","IX","Pre-Senior","X","Senior","XI","Senior","XII","Senior",0)</f>
        <v>0</v>
      </c>
      <c r="J240" s="126"/>
      <c r="K240" s="126"/>
      <c r="L240" s="38"/>
      <c r="M240" s="3"/>
      <c r="N240" s="4">
        <f t="shared" si="6"/>
        <v>0</v>
      </c>
    </row>
    <row r="241" spans="2:14" ht="18" customHeight="1" x14ac:dyDescent="0.3">
      <c r="B241" s="16">
        <f t="shared" si="7"/>
        <v>236</v>
      </c>
      <c r="C241" s="45"/>
      <c r="D241" s="2"/>
      <c r="E241" s="3"/>
      <c r="F241" s="3"/>
      <c r="G241" s="3"/>
      <c r="H241" s="3"/>
      <c r="I241" s="39" cm="1">
        <f t="array" ref="I241">_xlfn.SWITCH(E241,"IV","Junior","V","Junior", "VI","Junior","VII","Pre-Senior","VIII","Pre-Senior","IX","Pre-Senior","X","Senior","XI","Senior","XII","Senior",0)</f>
        <v>0</v>
      </c>
      <c r="J241" s="126"/>
      <c r="K241" s="126"/>
      <c r="L241" s="38"/>
      <c r="M241" s="3"/>
      <c r="N241" s="4">
        <f t="shared" si="6"/>
        <v>0</v>
      </c>
    </row>
    <row r="242" spans="2:14" ht="18" customHeight="1" x14ac:dyDescent="0.3">
      <c r="B242" s="16">
        <f t="shared" si="7"/>
        <v>237</v>
      </c>
      <c r="C242" s="45"/>
      <c r="D242" s="2"/>
      <c r="E242" s="3"/>
      <c r="F242" s="3"/>
      <c r="G242" s="3"/>
      <c r="H242" s="3"/>
      <c r="I242" s="39" cm="1">
        <f t="array" ref="I242">_xlfn.SWITCH(E242,"IV","Junior","V","Junior", "VI","Junior","VII","Pre-Senior","VIII","Pre-Senior","IX","Pre-Senior","X","Senior","XI","Senior","XII","Senior",0)</f>
        <v>0</v>
      </c>
      <c r="J242" s="126"/>
      <c r="K242" s="126"/>
      <c r="L242" s="38"/>
      <c r="M242" s="3"/>
      <c r="N242" s="4">
        <f t="shared" si="6"/>
        <v>0</v>
      </c>
    </row>
    <row r="243" spans="2:14" ht="18" customHeight="1" x14ac:dyDescent="0.3">
      <c r="B243" s="16">
        <f t="shared" si="7"/>
        <v>238</v>
      </c>
      <c r="C243" s="45"/>
      <c r="D243" s="2"/>
      <c r="E243" s="3"/>
      <c r="F243" s="3"/>
      <c r="G243" s="3"/>
      <c r="H243" s="3"/>
      <c r="I243" s="39" cm="1">
        <f t="array" ref="I243">_xlfn.SWITCH(E243,"IV","Junior","V","Junior", "VI","Junior","VII","Pre-Senior","VIII","Pre-Senior","IX","Pre-Senior","X","Senior","XI","Senior","XII","Senior",0)</f>
        <v>0</v>
      </c>
      <c r="J243" s="126"/>
      <c r="K243" s="126"/>
      <c r="L243" s="38"/>
      <c r="M243" s="3"/>
      <c r="N243" s="4">
        <f t="shared" si="6"/>
        <v>0</v>
      </c>
    </row>
    <row r="244" spans="2:14" ht="18" customHeight="1" x14ac:dyDescent="0.3">
      <c r="B244" s="16">
        <f t="shared" si="7"/>
        <v>239</v>
      </c>
      <c r="C244" s="45"/>
      <c r="D244" s="2"/>
      <c r="E244" s="3"/>
      <c r="F244" s="3"/>
      <c r="G244" s="3"/>
      <c r="H244" s="3"/>
      <c r="I244" s="39" cm="1">
        <f t="array" ref="I244">_xlfn.SWITCH(E244,"IV","Junior","V","Junior", "VI","Junior","VII","Pre-Senior","VIII","Pre-Senior","IX","Pre-Senior","X","Senior","XI","Senior","XII","Senior",0)</f>
        <v>0</v>
      </c>
      <c r="J244" s="126"/>
      <c r="K244" s="126"/>
      <c r="L244" s="38"/>
      <c r="M244" s="3"/>
      <c r="N244" s="4">
        <f t="shared" si="6"/>
        <v>0</v>
      </c>
    </row>
    <row r="245" spans="2:14" ht="18" customHeight="1" x14ac:dyDescent="0.3">
      <c r="B245" s="16">
        <f t="shared" si="7"/>
        <v>240</v>
      </c>
      <c r="C245" s="45"/>
      <c r="D245" s="2"/>
      <c r="E245" s="3"/>
      <c r="F245" s="3"/>
      <c r="G245" s="3"/>
      <c r="H245" s="3"/>
      <c r="I245" s="39" cm="1">
        <f t="array" ref="I245">_xlfn.SWITCH(E245,"IV","Junior","V","Junior", "VI","Junior","VII","Pre-Senior","VIII","Pre-Senior","IX","Pre-Senior","X","Senior","XI","Senior","XII","Senior",0)</f>
        <v>0</v>
      </c>
      <c r="J245" s="126"/>
      <c r="K245" s="126"/>
      <c r="L245" s="38"/>
      <c r="M245" s="3"/>
      <c r="N245" s="4">
        <f t="shared" si="6"/>
        <v>0</v>
      </c>
    </row>
    <row r="246" spans="2:14" ht="18" customHeight="1" x14ac:dyDescent="0.3">
      <c r="B246" s="16">
        <f t="shared" si="7"/>
        <v>241</v>
      </c>
      <c r="C246" s="45"/>
      <c r="D246" s="2"/>
      <c r="E246" s="3"/>
      <c r="F246" s="3"/>
      <c r="G246" s="3"/>
      <c r="H246" s="3"/>
      <c r="I246" s="39" cm="1">
        <f t="array" ref="I246">_xlfn.SWITCH(E246,"IV","Junior","V","Junior", "VI","Junior","VII","Pre-Senior","VIII","Pre-Senior","IX","Pre-Senior","X","Senior","XI","Senior","XII","Senior",0)</f>
        <v>0</v>
      </c>
      <c r="J246" s="126"/>
      <c r="K246" s="126"/>
      <c r="L246" s="38"/>
      <c r="M246" s="3"/>
      <c r="N246" s="4">
        <f t="shared" si="6"/>
        <v>0</v>
      </c>
    </row>
    <row r="247" spans="2:14" ht="18" customHeight="1" x14ac:dyDescent="0.3">
      <c r="B247" s="16">
        <f t="shared" si="7"/>
        <v>242</v>
      </c>
      <c r="C247" s="45"/>
      <c r="D247" s="2"/>
      <c r="E247" s="3"/>
      <c r="F247" s="3"/>
      <c r="G247" s="3"/>
      <c r="H247" s="3"/>
      <c r="I247" s="39" cm="1">
        <f t="array" ref="I247">_xlfn.SWITCH(E247,"IV","Junior","V","Junior", "VI","Junior","VII","Pre-Senior","VIII","Pre-Senior","IX","Pre-Senior","X","Senior","XI","Senior","XII","Senior",0)</f>
        <v>0</v>
      </c>
      <c r="J247" s="126"/>
      <c r="K247" s="126"/>
      <c r="L247" s="38"/>
      <c r="M247" s="3"/>
      <c r="N247" s="4">
        <f t="shared" si="6"/>
        <v>0</v>
      </c>
    </row>
    <row r="248" spans="2:14" ht="18" customHeight="1" x14ac:dyDescent="0.3">
      <c r="B248" s="16">
        <f t="shared" si="7"/>
        <v>243</v>
      </c>
      <c r="C248" s="45"/>
      <c r="D248" s="2"/>
      <c r="E248" s="3"/>
      <c r="F248" s="3"/>
      <c r="G248" s="3"/>
      <c r="H248" s="3"/>
      <c r="I248" s="39" cm="1">
        <f t="array" ref="I248">_xlfn.SWITCH(E248,"IV","Junior","V","Junior", "VI","Junior","VII","Pre-Senior","VIII","Pre-Senior","IX","Pre-Senior","X","Senior","XI","Senior","XII","Senior",0)</f>
        <v>0</v>
      </c>
      <c r="J248" s="126"/>
      <c r="K248" s="126"/>
      <c r="L248" s="38"/>
      <c r="M248" s="3"/>
      <c r="N248" s="4">
        <f t="shared" si="6"/>
        <v>0</v>
      </c>
    </row>
    <row r="249" spans="2:14" ht="18" customHeight="1" x14ac:dyDescent="0.3">
      <c r="B249" s="16">
        <f t="shared" si="7"/>
        <v>244</v>
      </c>
      <c r="C249" s="45"/>
      <c r="D249" s="2"/>
      <c r="E249" s="3"/>
      <c r="F249" s="3"/>
      <c r="G249" s="3"/>
      <c r="H249" s="3"/>
      <c r="I249" s="39" cm="1">
        <f t="array" ref="I249">_xlfn.SWITCH(E249,"IV","Junior","V","Junior", "VI","Junior","VII","Pre-Senior","VIII","Pre-Senior","IX","Pre-Senior","X","Senior","XI","Senior","XII","Senior",0)</f>
        <v>0</v>
      </c>
      <c r="J249" s="126"/>
      <c r="K249" s="126"/>
      <c r="L249" s="38"/>
      <c r="M249" s="3"/>
      <c r="N249" s="4">
        <f t="shared" si="6"/>
        <v>0</v>
      </c>
    </row>
    <row r="250" spans="2:14" ht="18" customHeight="1" x14ac:dyDescent="0.3">
      <c r="B250" s="16">
        <f t="shared" si="7"/>
        <v>245</v>
      </c>
      <c r="C250" s="45"/>
      <c r="D250" s="2"/>
      <c r="E250" s="3"/>
      <c r="F250" s="3"/>
      <c r="G250" s="3"/>
      <c r="H250" s="3"/>
      <c r="I250" s="39" cm="1">
        <f t="array" ref="I250">_xlfn.SWITCH(E250,"IV","Junior","V","Junior", "VI","Junior","VII","Pre-Senior","VIII","Pre-Senior","IX","Pre-Senior","X","Senior","XI","Senior","XII","Senior",0)</f>
        <v>0</v>
      </c>
      <c r="J250" s="126"/>
      <c r="K250" s="126"/>
      <c r="L250" s="38"/>
      <c r="M250" s="3"/>
      <c r="N250" s="4">
        <f t="shared" si="6"/>
        <v>0</v>
      </c>
    </row>
    <row r="251" spans="2:14" ht="18" customHeight="1" x14ac:dyDescent="0.3">
      <c r="B251" s="16">
        <f t="shared" si="7"/>
        <v>246</v>
      </c>
      <c r="C251" s="45"/>
      <c r="D251" s="2"/>
      <c r="E251" s="3"/>
      <c r="F251" s="3"/>
      <c r="G251" s="3"/>
      <c r="H251" s="3"/>
      <c r="I251" s="39" cm="1">
        <f t="array" ref="I251">_xlfn.SWITCH(E251,"IV","Junior","V","Junior", "VI","Junior","VII","Pre-Senior","VIII","Pre-Senior","IX","Pre-Senior","X","Senior","XI","Senior","XII","Senior",0)</f>
        <v>0</v>
      </c>
      <c r="J251" s="126"/>
      <c r="K251" s="126"/>
      <c r="L251" s="38"/>
      <c r="M251" s="3"/>
      <c r="N251" s="4">
        <f t="shared" si="6"/>
        <v>0</v>
      </c>
    </row>
    <row r="252" spans="2:14" ht="18" customHeight="1" x14ac:dyDescent="0.3">
      <c r="B252" s="16">
        <f t="shared" si="7"/>
        <v>247</v>
      </c>
      <c r="C252" s="45"/>
      <c r="D252" s="2"/>
      <c r="E252" s="3"/>
      <c r="F252" s="3"/>
      <c r="G252" s="3"/>
      <c r="H252" s="3"/>
      <c r="I252" s="39" cm="1">
        <f t="array" ref="I252">_xlfn.SWITCH(E252,"IV","Junior","V","Junior", "VI","Junior","VII","Pre-Senior","VIII","Pre-Senior","IX","Pre-Senior","X","Senior","XI","Senior","XII","Senior",0)</f>
        <v>0</v>
      </c>
      <c r="J252" s="126"/>
      <c r="K252" s="126"/>
      <c r="L252" s="38"/>
      <c r="M252" s="3"/>
      <c r="N252" s="4">
        <f t="shared" si="6"/>
        <v>0</v>
      </c>
    </row>
    <row r="253" spans="2:14" ht="18" customHeight="1" x14ac:dyDescent="0.3">
      <c r="B253" s="16">
        <f t="shared" si="7"/>
        <v>248</v>
      </c>
      <c r="C253" s="45"/>
      <c r="D253" s="2"/>
      <c r="E253" s="3"/>
      <c r="F253" s="3"/>
      <c r="G253" s="3"/>
      <c r="H253" s="3"/>
      <c r="I253" s="39" cm="1">
        <f t="array" ref="I253">_xlfn.SWITCH(E253,"IV","Junior","V","Junior", "VI","Junior","VII","Pre-Senior","VIII","Pre-Senior","IX","Pre-Senior","X","Senior","XI","Senior","XII","Senior",0)</f>
        <v>0</v>
      </c>
      <c r="J253" s="126"/>
      <c r="K253" s="126"/>
      <c r="L253" s="38"/>
      <c r="M253" s="3"/>
      <c r="N253" s="4">
        <f t="shared" si="6"/>
        <v>0</v>
      </c>
    </row>
    <row r="254" spans="2:14" ht="18" customHeight="1" x14ac:dyDescent="0.3">
      <c r="B254" s="16">
        <f t="shared" si="7"/>
        <v>249</v>
      </c>
      <c r="C254" s="45"/>
      <c r="D254" s="2"/>
      <c r="E254" s="3"/>
      <c r="F254" s="3"/>
      <c r="G254" s="3"/>
      <c r="H254" s="3"/>
      <c r="I254" s="39" cm="1">
        <f t="array" ref="I254">_xlfn.SWITCH(E254,"IV","Junior","V","Junior", "VI","Junior","VII","Pre-Senior","VIII","Pre-Senior","IX","Pre-Senior","X","Senior","XI","Senior","XII","Senior",0)</f>
        <v>0</v>
      </c>
      <c r="J254" s="126"/>
      <c r="K254" s="126"/>
      <c r="L254" s="38"/>
      <c r="M254" s="3"/>
      <c r="N254" s="4">
        <f t="shared" si="6"/>
        <v>0</v>
      </c>
    </row>
    <row r="255" spans="2:14" ht="18" customHeight="1" x14ac:dyDescent="0.3">
      <c r="B255" s="16">
        <f t="shared" si="7"/>
        <v>250</v>
      </c>
      <c r="C255" s="45"/>
      <c r="D255" s="2"/>
      <c r="E255" s="3"/>
      <c r="F255" s="3"/>
      <c r="G255" s="3"/>
      <c r="H255" s="3"/>
      <c r="I255" s="39" cm="1">
        <f t="array" ref="I255">_xlfn.SWITCH(E255,"IV","Junior","V","Junior", "VI","Junior","VII","Pre-Senior","VIII","Pre-Senior","IX","Pre-Senior","X","Senior","XI","Senior","XII","Senior",0)</f>
        <v>0</v>
      </c>
      <c r="J255" s="126"/>
      <c r="K255" s="126"/>
      <c r="L255" s="38"/>
      <c r="M255" s="3"/>
      <c r="N255" s="4">
        <f t="shared" si="6"/>
        <v>0</v>
      </c>
    </row>
    <row r="256" spans="2:14" ht="18" customHeight="1" x14ac:dyDescent="0.3">
      <c r="B256" s="16">
        <f t="shared" si="7"/>
        <v>251</v>
      </c>
      <c r="C256" s="45"/>
      <c r="D256" s="2"/>
      <c r="E256" s="3"/>
      <c r="F256" s="3"/>
      <c r="G256" s="3"/>
      <c r="H256" s="3"/>
      <c r="I256" s="39" cm="1">
        <f t="array" ref="I256">_xlfn.SWITCH(E256,"IV","Junior","V","Junior", "VI","Junior","VII","Pre-Senior","VIII","Pre-Senior","IX","Pre-Senior","X","Senior","XI","Senior","XII","Senior",0)</f>
        <v>0</v>
      </c>
      <c r="J256" s="126"/>
      <c r="K256" s="126"/>
      <c r="L256" s="38"/>
      <c r="M256" s="3"/>
      <c r="N256" s="4">
        <f t="shared" si="6"/>
        <v>0</v>
      </c>
    </row>
    <row r="257" spans="2:14" ht="18" customHeight="1" x14ac:dyDescent="0.3">
      <c r="B257" s="16">
        <f t="shared" si="7"/>
        <v>252</v>
      </c>
      <c r="C257" s="45"/>
      <c r="D257" s="2"/>
      <c r="E257" s="3"/>
      <c r="F257" s="3"/>
      <c r="G257" s="3"/>
      <c r="H257" s="3"/>
      <c r="I257" s="39" cm="1">
        <f t="array" ref="I257">_xlfn.SWITCH(E257,"IV","Junior","V","Junior", "VI","Junior","VII","Pre-Senior","VIII","Pre-Senior","IX","Pre-Senior","X","Senior","XI","Senior","XII","Senior",0)</f>
        <v>0</v>
      </c>
      <c r="J257" s="126"/>
      <c r="K257" s="126"/>
      <c r="L257" s="38"/>
      <c r="M257" s="3"/>
      <c r="N257" s="4">
        <f t="shared" si="6"/>
        <v>0</v>
      </c>
    </row>
    <row r="258" spans="2:14" ht="18" customHeight="1" x14ac:dyDescent="0.3">
      <c r="B258" s="16">
        <f t="shared" si="7"/>
        <v>253</v>
      </c>
      <c r="C258" s="45"/>
      <c r="D258" s="2"/>
      <c r="E258" s="3"/>
      <c r="F258" s="3"/>
      <c r="G258" s="3"/>
      <c r="H258" s="3"/>
      <c r="I258" s="39" cm="1">
        <f t="array" ref="I258">_xlfn.SWITCH(E258,"IV","Junior","V","Junior", "VI","Junior","VII","Pre-Senior","VIII","Pre-Senior","IX","Pre-Senior","X","Senior","XI","Senior","XII","Senior",0)</f>
        <v>0</v>
      </c>
      <c r="J258" s="126"/>
      <c r="K258" s="126"/>
      <c r="L258" s="38"/>
      <c r="M258" s="3"/>
      <c r="N258" s="4">
        <f t="shared" si="6"/>
        <v>0</v>
      </c>
    </row>
    <row r="259" spans="2:14" ht="18" customHeight="1" x14ac:dyDescent="0.3">
      <c r="B259" s="16">
        <f t="shared" si="7"/>
        <v>254</v>
      </c>
      <c r="C259" s="45"/>
      <c r="D259" s="2"/>
      <c r="E259" s="3"/>
      <c r="F259" s="3"/>
      <c r="G259" s="3"/>
      <c r="H259" s="3"/>
      <c r="I259" s="39" cm="1">
        <f t="array" ref="I259">_xlfn.SWITCH(E259,"IV","Junior","V","Junior", "VI","Junior","VII","Pre-Senior","VIII","Pre-Senior","IX","Pre-Senior","X","Senior","XI","Senior","XII","Senior",0)</f>
        <v>0</v>
      </c>
      <c r="J259" s="126"/>
      <c r="K259" s="126"/>
      <c r="L259" s="38"/>
      <c r="M259" s="3"/>
      <c r="N259" s="4">
        <f t="shared" si="6"/>
        <v>0</v>
      </c>
    </row>
    <row r="260" spans="2:14" ht="18" customHeight="1" x14ac:dyDescent="0.3">
      <c r="B260" s="16">
        <f t="shared" si="7"/>
        <v>255</v>
      </c>
      <c r="C260" s="45"/>
      <c r="D260" s="2"/>
      <c r="E260" s="3"/>
      <c r="F260" s="3"/>
      <c r="G260" s="3"/>
      <c r="H260" s="3"/>
      <c r="I260" s="39" cm="1">
        <f t="array" ref="I260">_xlfn.SWITCH(E260,"IV","Junior","V","Junior", "VI","Junior","VII","Pre-Senior","VIII","Pre-Senior","IX","Pre-Senior","X","Senior","XI","Senior","XII","Senior",0)</f>
        <v>0</v>
      </c>
      <c r="J260" s="126"/>
      <c r="K260" s="126"/>
      <c r="L260" s="38"/>
      <c r="M260" s="3"/>
      <c r="N260" s="4">
        <f t="shared" si="6"/>
        <v>0</v>
      </c>
    </row>
    <row r="261" spans="2:14" ht="18" customHeight="1" x14ac:dyDescent="0.3">
      <c r="B261" s="16">
        <f t="shared" si="7"/>
        <v>256</v>
      </c>
      <c r="C261" s="45"/>
      <c r="D261" s="2"/>
      <c r="E261" s="3"/>
      <c r="F261" s="3"/>
      <c r="G261" s="3"/>
      <c r="H261" s="3"/>
      <c r="I261" s="39" cm="1">
        <f t="array" ref="I261">_xlfn.SWITCH(E261,"IV","Junior","V","Junior", "VI","Junior","VII","Pre-Senior","VIII","Pre-Senior","IX","Pre-Senior","X","Senior","XI","Senior","XII","Senior",0)</f>
        <v>0</v>
      </c>
      <c r="J261" s="126"/>
      <c r="K261" s="126"/>
      <c r="L261" s="38"/>
      <c r="M261" s="3"/>
      <c r="N261" s="4">
        <f t="shared" si="6"/>
        <v>0</v>
      </c>
    </row>
    <row r="262" spans="2:14" ht="18" customHeight="1" x14ac:dyDescent="0.3">
      <c r="B262" s="16">
        <f t="shared" si="7"/>
        <v>257</v>
      </c>
      <c r="C262" s="45"/>
      <c r="D262" s="2"/>
      <c r="E262" s="3"/>
      <c r="F262" s="3"/>
      <c r="G262" s="3"/>
      <c r="H262" s="3"/>
      <c r="I262" s="39" cm="1">
        <f t="array" ref="I262">_xlfn.SWITCH(E262,"IV","Junior","V","Junior", "VI","Junior","VII","Pre-Senior","VIII","Pre-Senior","IX","Pre-Senior","X","Senior","XI","Senior","XII","Senior",0)</f>
        <v>0</v>
      </c>
      <c r="J262" s="126"/>
      <c r="K262" s="126"/>
      <c r="L262" s="38"/>
      <c r="M262" s="3"/>
      <c r="N262" s="4">
        <f t="shared" si="6"/>
        <v>0</v>
      </c>
    </row>
    <row r="263" spans="2:14" ht="18" customHeight="1" x14ac:dyDescent="0.3">
      <c r="B263" s="16">
        <f t="shared" si="7"/>
        <v>258</v>
      </c>
      <c r="C263" s="45"/>
      <c r="D263" s="2"/>
      <c r="E263" s="3"/>
      <c r="F263" s="3"/>
      <c r="G263" s="3"/>
      <c r="H263" s="3"/>
      <c r="I263" s="39" cm="1">
        <f t="array" ref="I263">_xlfn.SWITCH(E263,"IV","Junior","V","Junior", "VI","Junior","VII","Pre-Senior","VIII","Pre-Senior","IX","Pre-Senior","X","Senior","XI","Senior","XII","Senior",0)</f>
        <v>0</v>
      </c>
      <c r="J263" s="126"/>
      <c r="K263" s="126"/>
      <c r="L263" s="38"/>
      <c r="M263" s="3"/>
      <c r="N263" s="4">
        <f t="shared" ref="N263:N326" si="8">IF(M263="Printed book",230,IF(M263="E-book",155,0))</f>
        <v>0</v>
      </c>
    </row>
    <row r="264" spans="2:14" ht="18" customHeight="1" x14ac:dyDescent="0.3">
      <c r="B264" s="16">
        <f t="shared" ref="B264:B327" si="9">B263+1</f>
        <v>259</v>
      </c>
      <c r="C264" s="45"/>
      <c r="D264" s="2"/>
      <c r="E264" s="3"/>
      <c r="F264" s="3"/>
      <c r="G264" s="3"/>
      <c r="H264" s="3"/>
      <c r="I264" s="39" cm="1">
        <f t="array" ref="I264">_xlfn.SWITCH(E264,"IV","Junior","V","Junior", "VI","Junior","VII","Pre-Senior","VIII","Pre-Senior","IX","Pre-Senior","X","Senior","XI","Senior","XII","Senior",0)</f>
        <v>0</v>
      </c>
      <c r="J264" s="126"/>
      <c r="K264" s="126"/>
      <c r="L264" s="38"/>
      <c r="M264" s="3"/>
      <c r="N264" s="4">
        <f t="shared" si="8"/>
        <v>0</v>
      </c>
    </row>
    <row r="265" spans="2:14" ht="18" customHeight="1" x14ac:dyDescent="0.3">
      <c r="B265" s="16">
        <f t="shared" si="9"/>
        <v>260</v>
      </c>
      <c r="C265" s="45"/>
      <c r="D265" s="2"/>
      <c r="E265" s="3"/>
      <c r="F265" s="3"/>
      <c r="G265" s="3"/>
      <c r="H265" s="3"/>
      <c r="I265" s="39" cm="1">
        <f t="array" ref="I265">_xlfn.SWITCH(E265,"IV","Junior","V","Junior", "VI","Junior","VII","Pre-Senior","VIII","Pre-Senior","IX","Pre-Senior","X","Senior","XI","Senior","XII","Senior",0)</f>
        <v>0</v>
      </c>
      <c r="J265" s="126"/>
      <c r="K265" s="126"/>
      <c r="L265" s="38"/>
      <c r="M265" s="3"/>
      <c r="N265" s="4">
        <f t="shared" si="8"/>
        <v>0</v>
      </c>
    </row>
    <row r="266" spans="2:14" ht="18" customHeight="1" x14ac:dyDescent="0.3">
      <c r="B266" s="16">
        <f t="shared" si="9"/>
        <v>261</v>
      </c>
      <c r="C266" s="45"/>
      <c r="D266" s="2"/>
      <c r="E266" s="3"/>
      <c r="F266" s="3"/>
      <c r="G266" s="3"/>
      <c r="H266" s="3"/>
      <c r="I266" s="39" cm="1">
        <f t="array" ref="I266">_xlfn.SWITCH(E266,"IV","Junior","V","Junior", "VI","Junior","VII","Pre-Senior","VIII","Pre-Senior","IX","Pre-Senior","X","Senior","XI","Senior","XII","Senior",0)</f>
        <v>0</v>
      </c>
      <c r="J266" s="126"/>
      <c r="K266" s="126"/>
      <c r="L266" s="38"/>
      <c r="M266" s="3"/>
      <c r="N266" s="4">
        <f t="shared" si="8"/>
        <v>0</v>
      </c>
    </row>
    <row r="267" spans="2:14" ht="18" customHeight="1" x14ac:dyDescent="0.3">
      <c r="B267" s="16">
        <f t="shared" si="9"/>
        <v>262</v>
      </c>
      <c r="C267" s="45"/>
      <c r="D267" s="2"/>
      <c r="E267" s="3"/>
      <c r="F267" s="3"/>
      <c r="G267" s="3"/>
      <c r="H267" s="3"/>
      <c r="I267" s="39" cm="1">
        <f t="array" ref="I267">_xlfn.SWITCH(E267,"IV","Junior","V","Junior", "VI","Junior","VII","Pre-Senior","VIII","Pre-Senior","IX","Pre-Senior","X","Senior","XI","Senior","XII","Senior",0)</f>
        <v>0</v>
      </c>
      <c r="J267" s="126"/>
      <c r="K267" s="126"/>
      <c r="L267" s="38"/>
      <c r="M267" s="3"/>
      <c r="N267" s="4">
        <f t="shared" si="8"/>
        <v>0</v>
      </c>
    </row>
    <row r="268" spans="2:14" ht="18" customHeight="1" x14ac:dyDescent="0.3">
      <c r="B268" s="16">
        <f t="shared" si="9"/>
        <v>263</v>
      </c>
      <c r="C268" s="45"/>
      <c r="D268" s="2"/>
      <c r="E268" s="3"/>
      <c r="F268" s="3"/>
      <c r="G268" s="3"/>
      <c r="H268" s="3"/>
      <c r="I268" s="39" cm="1">
        <f t="array" ref="I268">_xlfn.SWITCH(E268,"IV","Junior","V","Junior", "VI","Junior","VII","Pre-Senior","VIII","Pre-Senior","IX","Pre-Senior","X","Senior","XI","Senior","XII","Senior",0)</f>
        <v>0</v>
      </c>
      <c r="J268" s="126"/>
      <c r="K268" s="126"/>
      <c r="L268" s="38"/>
      <c r="M268" s="3"/>
      <c r="N268" s="4">
        <f t="shared" si="8"/>
        <v>0</v>
      </c>
    </row>
    <row r="269" spans="2:14" ht="18" customHeight="1" x14ac:dyDescent="0.3">
      <c r="B269" s="16">
        <f t="shared" si="9"/>
        <v>264</v>
      </c>
      <c r="C269" s="45"/>
      <c r="D269" s="2"/>
      <c r="E269" s="3"/>
      <c r="F269" s="3"/>
      <c r="G269" s="3"/>
      <c r="H269" s="3"/>
      <c r="I269" s="39" cm="1">
        <f t="array" ref="I269">_xlfn.SWITCH(E269,"IV","Junior","V","Junior", "VI","Junior","VII","Pre-Senior","VIII","Pre-Senior","IX","Pre-Senior","X","Senior","XI","Senior","XII","Senior",0)</f>
        <v>0</v>
      </c>
      <c r="J269" s="126"/>
      <c r="K269" s="126"/>
      <c r="L269" s="38"/>
      <c r="M269" s="3"/>
      <c r="N269" s="4">
        <f t="shared" si="8"/>
        <v>0</v>
      </c>
    </row>
    <row r="270" spans="2:14" ht="18" customHeight="1" x14ac:dyDescent="0.3">
      <c r="B270" s="16">
        <f t="shared" si="9"/>
        <v>265</v>
      </c>
      <c r="C270" s="45"/>
      <c r="D270" s="2"/>
      <c r="E270" s="3"/>
      <c r="F270" s="3"/>
      <c r="G270" s="3"/>
      <c r="H270" s="3"/>
      <c r="I270" s="39" cm="1">
        <f t="array" ref="I270">_xlfn.SWITCH(E270,"IV","Junior","V","Junior", "VI","Junior","VII","Pre-Senior","VIII","Pre-Senior","IX","Pre-Senior","X","Senior","XI","Senior","XII","Senior",0)</f>
        <v>0</v>
      </c>
      <c r="J270" s="126"/>
      <c r="K270" s="126"/>
      <c r="L270" s="38"/>
      <c r="M270" s="3"/>
      <c r="N270" s="4">
        <f t="shared" si="8"/>
        <v>0</v>
      </c>
    </row>
    <row r="271" spans="2:14" ht="18" customHeight="1" x14ac:dyDescent="0.3">
      <c r="B271" s="16">
        <f t="shared" si="9"/>
        <v>266</v>
      </c>
      <c r="C271" s="45"/>
      <c r="D271" s="2"/>
      <c r="E271" s="3"/>
      <c r="F271" s="3"/>
      <c r="G271" s="3"/>
      <c r="H271" s="3"/>
      <c r="I271" s="39" cm="1">
        <f t="array" ref="I271">_xlfn.SWITCH(E271,"IV","Junior","V","Junior", "VI","Junior","VII","Pre-Senior","VIII","Pre-Senior","IX","Pre-Senior","X","Senior","XI","Senior","XII","Senior",0)</f>
        <v>0</v>
      </c>
      <c r="J271" s="126"/>
      <c r="K271" s="126"/>
      <c r="L271" s="38"/>
      <c r="M271" s="3"/>
      <c r="N271" s="4">
        <f t="shared" si="8"/>
        <v>0</v>
      </c>
    </row>
    <row r="272" spans="2:14" ht="18" customHeight="1" x14ac:dyDescent="0.3">
      <c r="B272" s="16">
        <f t="shared" si="9"/>
        <v>267</v>
      </c>
      <c r="C272" s="45"/>
      <c r="D272" s="2"/>
      <c r="E272" s="3"/>
      <c r="F272" s="3"/>
      <c r="G272" s="3"/>
      <c r="H272" s="3"/>
      <c r="I272" s="39" cm="1">
        <f t="array" ref="I272">_xlfn.SWITCH(E272,"IV","Junior","V","Junior", "VI","Junior","VII","Pre-Senior","VIII","Pre-Senior","IX","Pre-Senior","X","Senior","XI","Senior","XII","Senior",0)</f>
        <v>0</v>
      </c>
      <c r="J272" s="126"/>
      <c r="K272" s="126"/>
      <c r="L272" s="38"/>
      <c r="M272" s="3"/>
      <c r="N272" s="4">
        <f t="shared" si="8"/>
        <v>0</v>
      </c>
    </row>
    <row r="273" spans="2:14" ht="18" customHeight="1" x14ac:dyDescent="0.3">
      <c r="B273" s="16">
        <f t="shared" si="9"/>
        <v>268</v>
      </c>
      <c r="C273" s="45"/>
      <c r="D273" s="2"/>
      <c r="E273" s="3"/>
      <c r="F273" s="3"/>
      <c r="G273" s="3"/>
      <c r="H273" s="3"/>
      <c r="I273" s="39" cm="1">
        <f t="array" ref="I273">_xlfn.SWITCH(E273,"IV","Junior","V","Junior", "VI","Junior","VII","Pre-Senior","VIII","Pre-Senior","IX","Pre-Senior","X","Senior","XI","Senior","XII","Senior",0)</f>
        <v>0</v>
      </c>
      <c r="J273" s="126"/>
      <c r="K273" s="126"/>
      <c r="L273" s="38"/>
      <c r="M273" s="3"/>
      <c r="N273" s="4">
        <f t="shared" si="8"/>
        <v>0</v>
      </c>
    </row>
    <row r="274" spans="2:14" ht="18" customHeight="1" x14ac:dyDescent="0.3">
      <c r="B274" s="16">
        <f t="shared" si="9"/>
        <v>269</v>
      </c>
      <c r="C274" s="45"/>
      <c r="D274" s="2"/>
      <c r="E274" s="3"/>
      <c r="F274" s="3"/>
      <c r="G274" s="3"/>
      <c r="H274" s="3"/>
      <c r="I274" s="39" cm="1">
        <f t="array" ref="I274">_xlfn.SWITCH(E274,"IV","Junior","V","Junior", "VI","Junior","VII","Pre-Senior","VIII","Pre-Senior","IX","Pre-Senior","X","Senior","XI","Senior","XII","Senior",0)</f>
        <v>0</v>
      </c>
      <c r="J274" s="126"/>
      <c r="K274" s="126"/>
      <c r="L274" s="38"/>
      <c r="M274" s="3"/>
      <c r="N274" s="4">
        <f t="shared" si="8"/>
        <v>0</v>
      </c>
    </row>
    <row r="275" spans="2:14" ht="18" customHeight="1" x14ac:dyDescent="0.3">
      <c r="B275" s="16">
        <f t="shared" si="9"/>
        <v>270</v>
      </c>
      <c r="C275" s="45"/>
      <c r="D275" s="2"/>
      <c r="E275" s="3"/>
      <c r="F275" s="3"/>
      <c r="G275" s="3"/>
      <c r="H275" s="3"/>
      <c r="I275" s="39" cm="1">
        <f t="array" ref="I275">_xlfn.SWITCH(E275,"IV","Junior","V","Junior", "VI","Junior","VII","Pre-Senior","VIII","Pre-Senior","IX","Pre-Senior","X","Senior","XI","Senior","XII","Senior",0)</f>
        <v>0</v>
      </c>
      <c r="J275" s="126"/>
      <c r="K275" s="126"/>
      <c r="L275" s="38"/>
      <c r="M275" s="3"/>
      <c r="N275" s="4">
        <f t="shared" si="8"/>
        <v>0</v>
      </c>
    </row>
    <row r="276" spans="2:14" ht="18" customHeight="1" x14ac:dyDescent="0.3">
      <c r="B276" s="16">
        <f t="shared" si="9"/>
        <v>271</v>
      </c>
      <c r="C276" s="45"/>
      <c r="D276" s="2"/>
      <c r="E276" s="3"/>
      <c r="F276" s="3"/>
      <c r="G276" s="3"/>
      <c r="H276" s="3"/>
      <c r="I276" s="39" cm="1">
        <f t="array" ref="I276">_xlfn.SWITCH(E276,"IV","Junior","V","Junior", "VI","Junior","VII","Pre-Senior","VIII","Pre-Senior","IX","Pre-Senior","X","Senior","XI","Senior","XII","Senior",0)</f>
        <v>0</v>
      </c>
      <c r="J276" s="126"/>
      <c r="K276" s="126"/>
      <c r="L276" s="38"/>
      <c r="M276" s="3"/>
      <c r="N276" s="4">
        <f t="shared" si="8"/>
        <v>0</v>
      </c>
    </row>
    <row r="277" spans="2:14" ht="18" customHeight="1" x14ac:dyDescent="0.3">
      <c r="B277" s="16">
        <f t="shared" si="9"/>
        <v>272</v>
      </c>
      <c r="C277" s="45"/>
      <c r="D277" s="2"/>
      <c r="E277" s="3"/>
      <c r="F277" s="3"/>
      <c r="G277" s="3"/>
      <c r="H277" s="3"/>
      <c r="I277" s="39" cm="1">
        <f t="array" ref="I277">_xlfn.SWITCH(E277,"IV","Junior","V","Junior", "VI","Junior","VII","Pre-Senior","VIII","Pre-Senior","IX","Pre-Senior","X","Senior","XI","Senior","XII","Senior",0)</f>
        <v>0</v>
      </c>
      <c r="J277" s="126"/>
      <c r="K277" s="126"/>
      <c r="L277" s="38"/>
      <c r="M277" s="3"/>
      <c r="N277" s="4">
        <f t="shared" si="8"/>
        <v>0</v>
      </c>
    </row>
    <row r="278" spans="2:14" ht="18" customHeight="1" x14ac:dyDescent="0.3">
      <c r="B278" s="16">
        <f t="shared" si="9"/>
        <v>273</v>
      </c>
      <c r="C278" s="45"/>
      <c r="D278" s="2"/>
      <c r="E278" s="3"/>
      <c r="F278" s="3"/>
      <c r="G278" s="3"/>
      <c r="H278" s="3"/>
      <c r="I278" s="39" cm="1">
        <f t="array" ref="I278">_xlfn.SWITCH(E278,"IV","Junior","V","Junior", "VI","Junior","VII","Pre-Senior","VIII","Pre-Senior","IX","Pre-Senior","X","Senior","XI","Senior","XII","Senior",0)</f>
        <v>0</v>
      </c>
      <c r="J278" s="126"/>
      <c r="K278" s="126"/>
      <c r="L278" s="38"/>
      <c r="M278" s="3"/>
      <c r="N278" s="4">
        <f t="shared" si="8"/>
        <v>0</v>
      </c>
    </row>
    <row r="279" spans="2:14" ht="18" customHeight="1" x14ac:dyDescent="0.3">
      <c r="B279" s="16">
        <f t="shared" si="9"/>
        <v>274</v>
      </c>
      <c r="C279" s="45"/>
      <c r="D279" s="2"/>
      <c r="E279" s="3"/>
      <c r="F279" s="3"/>
      <c r="G279" s="3"/>
      <c r="H279" s="3"/>
      <c r="I279" s="39" cm="1">
        <f t="array" ref="I279">_xlfn.SWITCH(E279,"IV","Junior","V","Junior", "VI","Junior","VII","Pre-Senior","VIII","Pre-Senior","IX","Pre-Senior","X","Senior","XI","Senior","XII","Senior",0)</f>
        <v>0</v>
      </c>
      <c r="J279" s="126"/>
      <c r="K279" s="126"/>
      <c r="L279" s="38"/>
      <c r="M279" s="3"/>
      <c r="N279" s="4">
        <f t="shared" si="8"/>
        <v>0</v>
      </c>
    </row>
    <row r="280" spans="2:14" ht="18" customHeight="1" x14ac:dyDescent="0.3">
      <c r="B280" s="16">
        <f t="shared" si="9"/>
        <v>275</v>
      </c>
      <c r="C280" s="45"/>
      <c r="D280" s="2"/>
      <c r="E280" s="3"/>
      <c r="F280" s="3"/>
      <c r="G280" s="3"/>
      <c r="H280" s="3"/>
      <c r="I280" s="39" cm="1">
        <f t="array" ref="I280">_xlfn.SWITCH(E280,"IV","Junior","V","Junior", "VI","Junior","VII","Pre-Senior","VIII","Pre-Senior","IX","Pre-Senior","X","Senior","XI","Senior","XII","Senior",0)</f>
        <v>0</v>
      </c>
      <c r="J280" s="126"/>
      <c r="K280" s="126"/>
      <c r="L280" s="38"/>
      <c r="M280" s="3"/>
      <c r="N280" s="4">
        <f t="shared" si="8"/>
        <v>0</v>
      </c>
    </row>
    <row r="281" spans="2:14" ht="18" customHeight="1" x14ac:dyDescent="0.3">
      <c r="B281" s="16">
        <f t="shared" si="9"/>
        <v>276</v>
      </c>
      <c r="C281" s="45"/>
      <c r="D281" s="2"/>
      <c r="E281" s="3"/>
      <c r="F281" s="3"/>
      <c r="G281" s="3"/>
      <c r="H281" s="3"/>
      <c r="I281" s="39" cm="1">
        <f t="array" ref="I281">_xlfn.SWITCH(E281,"IV","Junior","V","Junior", "VI","Junior","VII","Pre-Senior","VIII","Pre-Senior","IX","Pre-Senior","X","Senior","XI","Senior","XII","Senior",0)</f>
        <v>0</v>
      </c>
      <c r="J281" s="126"/>
      <c r="K281" s="126"/>
      <c r="L281" s="38"/>
      <c r="M281" s="3"/>
      <c r="N281" s="4">
        <f t="shared" si="8"/>
        <v>0</v>
      </c>
    </row>
    <row r="282" spans="2:14" ht="18" customHeight="1" x14ac:dyDescent="0.3">
      <c r="B282" s="16">
        <f t="shared" si="9"/>
        <v>277</v>
      </c>
      <c r="C282" s="45"/>
      <c r="D282" s="2"/>
      <c r="E282" s="3"/>
      <c r="F282" s="3"/>
      <c r="G282" s="3"/>
      <c r="H282" s="3"/>
      <c r="I282" s="39" cm="1">
        <f t="array" ref="I282">_xlfn.SWITCH(E282,"IV","Junior","V","Junior", "VI","Junior","VII","Pre-Senior","VIII","Pre-Senior","IX","Pre-Senior","X","Senior","XI","Senior","XII","Senior",0)</f>
        <v>0</v>
      </c>
      <c r="J282" s="126"/>
      <c r="K282" s="126"/>
      <c r="L282" s="38"/>
      <c r="M282" s="3"/>
      <c r="N282" s="4">
        <f t="shared" si="8"/>
        <v>0</v>
      </c>
    </row>
    <row r="283" spans="2:14" ht="18" customHeight="1" x14ac:dyDescent="0.3">
      <c r="B283" s="16">
        <f t="shared" si="9"/>
        <v>278</v>
      </c>
      <c r="C283" s="45"/>
      <c r="D283" s="2"/>
      <c r="E283" s="3"/>
      <c r="F283" s="3"/>
      <c r="G283" s="3"/>
      <c r="H283" s="3"/>
      <c r="I283" s="39" cm="1">
        <f t="array" ref="I283">_xlfn.SWITCH(E283,"IV","Junior","V","Junior", "VI","Junior","VII","Pre-Senior","VIII","Pre-Senior","IX","Pre-Senior","X","Senior","XI","Senior","XII","Senior",0)</f>
        <v>0</v>
      </c>
      <c r="J283" s="126"/>
      <c r="K283" s="126"/>
      <c r="L283" s="38"/>
      <c r="M283" s="3"/>
      <c r="N283" s="4">
        <f t="shared" si="8"/>
        <v>0</v>
      </c>
    </row>
    <row r="284" spans="2:14" ht="18" customHeight="1" x14ac:dyDescent="0.3">
      <c r="B284" s="16">
        <f t="shared" si="9"/>
        <v>279</v>
      </c>
      <c r="C284" s="45"/>
      <c r="D284" s="2"/>
      <c r="E284" s="3"/>
      <c r="F284" s="3"/>
      <c r="G284" s="3"/>
      <c r="H284" s="3"/>
      <c r="I284" s="39" cm="1">
        <f t="array" ref="I284">_xlfn.SWITCH(E284,"IV","Junior","V","Junior", "VI","Junior","VII","Pre-Senior","VIII","Pre-Senior","IX","Pre-Senior","X","Senior","XI","Senior","XII","Senior",0)</f>
        <v>0</v>
      </c>
      <c r="J284" s="126"/>
      <c r="K284" s="126"/>
      <c r="L284" s="38"/>
      <c r="M284" s="3"/>
      <c r="N284" s="4">
        <f t="shared" si="8"/>
        <v>0</v>
      </c>
    </row>
    <row r="285" spans="2:14" ht="18" customHeight="1" x14ac:dyDescent="0.3">
      <c r="B285" s="16">
        <f t="shared" si="9"/>
        <v>280</v>
      </c>
      <c r="C285" s="45"/>
      <c r="D285" s="2"/>
      <c r="E285" s="3"/>
      <c r="F285" s="3"/>
      <c r="G285" s="3"/>
      <c r="H285" s="3"/>
      <c r="I285" s="39" cm="1">
        <f t="array" ref="I285">_xlfn.SWITCH(E285,"IV","Junior","V","Junior", "VI","Junior","VII","Pre-Senior","VIII","Pre-Senior","IX","Pre-Senior","X","Senior","XI","Senior","XII","Senior",0)</f>
        <v>0</v>
      </c>
      <c r="J285" s="126"/>
      <c r="K285" s="126"/>
      <c r="L285" s="38"/>
      <c r="M285" s="3"/>
      <c r="N285" s="4">
        <f t="shared" si="8"/>
        <v>0</v>
      </c>
    </row>
    <row r="286" spans="2:14" ht="18" customHeight="1" x14ac:dyDescent="0.3">
      <c r="B286" s="16">
        <f t="shared" si="9"/>
        <v>281</v>
      </c>
      <c r="C286" s="45"/>
      <c r="D286" s="2"/>
      <c r="E286" s="3"/>
      <c r="F286" s="3"/>
      <c r="G286" s="3"/>
      <c r="H286" s="3"/>
      <c r="I286" s="39" cm="1">
        <f t="array" ref="I286">_xlfn.SWITCH(E286,"IV","Junior","V","Junior", "VI","Junior","VII","Pre-Senior","VIII","Pre-Senior","IX","Pre-Senior","X","Senior","XI","Senior","XII","Senior",0)</f>
        <v>0</v>
      </c>
      <c r="J286" s="126"/>
      <c r="K286" s="126"/>
      <c r="L286" s="38"/>
      <c r="M286" s="3"/>
      <c r="N286" s="4">
        <f t="shared" si="8"/>
        <v>0</v>
      </c>
    </row>
    <row r="287" spans="2:14" ht="18" customHeight="1" x14ac:dyDescent="0.3">
      <c r="B287" s="16">
        <f t="shared" si="9"/>
        <v>282</v>
      </c>
      <c r="C287" s="45"/>
      <c r="D287" s="2"/>
      <c r="E287" s="3"/>
      <c r="F287" s="3"/>
      <c r="G287" s="3"/>
      <c r="H287" s="3"/>
      <c r="I287" s="39" cm="1">
        <f t="array" ref="I287">_xlfn.SWITCH(E287,"IV","Junior","V","Junior", "VI","Junior","VII","Pre-Senior","VIII","Pre-Senior","IX","Pre-Senior","X","Senior","XI","Senior","XII","Senior",0)</f>
        <v>0</v>
      </c>
      <c r="J287" s="126"/>
      <c r="K287" s="126"/>
      <c r="L287" s="38"/>
      <c r="M287" s="3"/>
      <c r="N287" s="4">
        <f t="shared" si="8"/>
        <v>0</v>
      </c>
    </row>
    <row r="288" spans="2:14" ht="18" customHeight="1" x14ac:dyDescent="0.3">
      <c r="B288" s="16">
        <f t="shared" si="9"/>
        <v>283</v>
      </c>
      <c r="C288" s="45"/>
      <c r="D288" s="2"/>
      <c r="E288" s="3"/>
      <c r="F288" s="3"/>
      <c r="G288" s="3"/>
      <c r="H288" s="3"/>
      <c r="I288" s="39" cm="1">
        <f t="array" ref="I288">_xlfn.SWITCH(E288,"IV","Junior","V","Junior", "VI","Junior","VII","Pre-Senior","VIII","Pre-Senior","IX","Pre-Senior","X","Senior","XI","Senior","XII","Senior",0)</f>
        <v>0</v>
      </c>
      <c r="J288" s="126"/>
      <c r="K288" s="126"/>
      <c r="L288" s="38"/>
      <c r="M288" s="3"/>
      <c r="N288" s="4">
        <f t="shared" si="8"/>
        <v>0</v>
      </c>
    </row>
    <row r="289" spans="2:14" ht="18" customHeight="1" x14ac:dyDescent="0.3">
      <c r="B289" s="16">
        <f t="shared" si="9"/>
        <v>284</v>
      </c>
      <c r="C289" s="45"/>
      <c r="D289" s="2"/>
      <c r="E289" s="3"/>
      <c r="F289" s="3"/>
      <c r="G289" s="3"/>
      <c r="H289" s="3"/>
      <c r="I289" s="39" cm="1">
        <f t="array" ref="I289">_xlfn.SWITCH(E289,"IV","Junior","V","Junior", "VI","Junior","VII","Pre-Senior","VIII","Pre-Senior","IX","Pre-Senior","X","Senior","XI","Senior","XII","Senior",0)</f>
        <v>0</v>
      </c>
      <c r="J289" s="126"/>
      <c r="K289" s="126"/>
      <c r="L289" s="38"/>
      <c r="M289" s="3"/>
      <c r="N289" s="4">
        <f t="shared" si="8"/>
        <v>0</v>
      </c>
    </row>
    <row r="290" spans="2:14" ht="18" customHeight="1" x14ac:dyDescent="0.3">
      <c r="B290" s="16">
        <f t="shared" si="9"/>
        <v>285</v>
      </c>
      <c r="C290" s="45"/>
      <c r="D290" s="2"/>
      <c r="E290" s="3"/>
      <c r="F290" s="3"/>
      <c r="G290" s="3"/>
      <c r="H290" s="3"/>
      <c r="I290" s="39" cm="1">
        <f t="array" ref="I290">_xlfn.SWITCH(E290,"IV","Junior","V","Junior", "VI","Junior","VII","Pre-Senior","VIII","Pre-Senior","IX","Pre-Senior","X","Senior","XI","Senior","XII","Senior",0)</f>
        <v>0</v>
      </c>
      <c r="J290" s="126"/>
      <c r="K290" s="126"/>
      <c r="L290" s="38"/>
      <c r="M290" s="3"/>
      <c r="N290" s="4">
        <f t="shared" si="8"/>
        <v>0</v>
      </c>
    </row>
    <row r="291" spans="2:14" ht="18" customHeight="1" x14ac:dyDescent="0.3">
      <c r="B291" s="16">
        <f t="shared" si="9"/>
        <v>286</v>
      </c>
      <c r="C291" s="45"/>
      <c r="D291" s="2"/>
      <c r="E291" s="3"/>
      <c r="F291" s="3"/>
      <c r="G291" s="3"/>
      <c r="H291" s="3"/>
      <c r="I291" s="39" cm="1">
        <f t="array" ref="I291">_xlfn.SWITCH(E291,"IV","Junior","V","Junior", "VI","Junior","VII","Pre-Senior","VIII","Pre-Senior","IX","Pre-Senior","X","Senior","XI","Senior","XII","Senior",0)</f>
        <v>0</v>
      </c>
      <c r="J291" s="126"/>
      <c r="K291" s="126"/>
      <c r="L291" s="38"/>
      <c r="M291" s="3"/>
      <c r="N291" s="4">
        <f t="shared" si="8"/>
        <v>0</v>
      </c>
    </row>
    <row r="292" spans="2:14" ht="18" customHeight="1" x14ac:dyDescent="0.3">
      <c r="B292" s="16">
        <f t="shared" si="9"/>
        <v>287</v>
      </c>
      <c r="C292" s="45"/>
      <c r="D292" s="2"/>
      <c r="E292" s="3"/>
      <c r="F292" s="3"/>
      <c r="G292" s="3"/>
      <c r="H292" s="3"/>
      <c r="I292" s="39" cm="1">
        <f t="array" ref="I292">_xlfn.SWITCH(E292,"IV","Junior","V","Junior", "VI","Junior","VII","Pre-Senior","VIII","Pre-Senior","IX","Pre-Senior","X","Senior","XI","Senior","XII","Senior",0)</f>
        <v>0</v>
      </c>
      <c r="J292" s="126"/>
      <c r="K292" s="126"/>
      <c r="L292" s="38"/>
      <c r="M292" s="3"/>
      <c r="N292" s="4">
        <f t="shared" si="8"/>
        <v>0</v>
      </c>
    </row>
    <row r="293" spans="2:14" ht="18" customHeight="1" x14ac:dyDescent="0.3">
      <c r="B293" s="16">
        <f t="shared" si="9"/>
        <v>288</v>
      </c>
      <c r="C293" s="45"/>
      <c r="D293" s="2"/>
      <c r="E293" s="3"/>
      <c r="F293" s="3"/>
      <c r="G293" s="3"/>
      <c r="H293" s="3"/>
      <c r="I293" s="39" cm="1">
        <f t="array" ref="I293">_xlfn.SWITCH(E293,"IV","Junior","V","Junior", "VI","Junior","VII","Pre-Senior","VIII","Pre-Senior","IX","Pre-Senior","X","Senior","XI","Senior","XII","Senior",0)</f>
        <v>0</v>
      </c>
      <c r="J293" s="126"/>
      <c r="K293" s="126"/>
      <c r="L293" s="38"/>
      <c r="M293" s="3"/>
      <c r="N293" s="4">
        <f t="shared" si="8"/>
        <v>0</v>
      </c>
    </row>
    <row r="294" spans="2:14" ht="18" customHeight="1" x14ac:dyDescent="0.3">
      <c r="B294" s="16">
        <f t="shared" si="9"/>
        <v>289</v>
      </c>
      <c r="C294" s="45"/>
      <c r="D294" s="2"/>
      <c r="E294" s="3"/>
      <c r="F294" s="3"/>
      <c r="G294" s="3"/>
      <c r="H294" s="3"/>
      <c r="I294" s="39" cm="1">
        <f t="array" ref="I294">_xlfn.SWITCH(E294,"IV","Junior","V","Junior", "VI","Junior","VII","Pre-Senior","VIII","Pre-Senior","IX","Pre-Senior","X","Senior","XI","Senior","XII","Senior",0)</f>
        <v>0</v>
      </c>
      <c r="J294" s="126"/>
      <c r="K294" s="126"/>
      <c r="L294" s="38"/>
      <c r="M294" s="3"/>
      <c r="N294" s="4">
        <f t="shared" si="8"/>
        <v>0</v>
      </c>
    </row>
    <row r="295" spans="2:14" ht="18" customHeight="1" x14ac:dyDescent="0.3">
      <c r="B295" s="16">
        <f t="shared" si="9"/>
        <v>290</v>
      </c>
      <c r="C295" s="45"/>
      <c r="D295" s="2"/>
      <c r="E295" s="3"/>
      <c r="F295" s="3"/>
      <c r="G295" s="3"/>
      <c r="H295" s="3"/>
      <c r="I295" s="39" cm="1">
        <f t="array" ref="I295">_xlfn.SWITCH(E295,"IV","Junior","V","Junior", "VI","Junior","VII","Pre-Senior","VIII","Pre-Senior","IX","Pre-Senior","X","Senior","XI","Senior","XII","Senior",0)</f>
        <v>0</v>
      </c>
      <c r="J295" s="126"/>
      <c r="K295" s="126"/>
      <c r="L295" s="38"/>
      <c r="M295" s="3"/>
      <c r="N295" s="4">
        <f t="shared" si="8"/>
        <v>0</v>
      </c>
    </row>
    <row r="296" spans="2:14" ht="18" customHeight="1" x14ac:dyDescent="0.3">
      <c r="B296" s="16">
        <f t="shared" si="9"/>
        <v>291</v>
      </c>
      <c r="C296" s="45"/>
      <c r="D296" s="2"/>
      <c r="E296" s="3"/>
      <c r="F296" s="3"/>
      <c r="G296" s="3"/>
      <c r="H296" s="3"/>
      <c r="I296" s="39" cm="1">
        <f t="array" ref="I296">_xlfn.SWITCH(E296,"IV","Junior","V","Junior", "VI","Junior","VII","Pre-Senior","VIII","Pre-Senior","IX","Pre-Senior","X","Senior","XI","Senior","XII","Senior",0)</f>
        <v>0</v>
      </c>
      <c r="J296" s="126"/>
      <c r="K296" s="126"/>
      <c r="L296" s="38"/>
      <c r="M296" s="3"/>
      <c r="N296" s="4">
        <f t="shared" si="8"/>
        <v>0</v>
      </c>
    </row>
    <row r="297" spans="2:14" ht="18" customHeight="1" x14ac:dyDescent="0.3">
      <c r="B297" s="16">
        <f t="shared" si="9"/>
        <v>292</v>
      </c>
      <c r="C297" s="45"/>
      <c r="D297" s="2"/>
      <c r="E297" s="3"/>
      <c r="F297" s="3"/>
      <c r="G297" s="3"/>
      <c r="H297" s="3"/>
      <c r="I297" s="39" cm="1">
        <f t="array" ref="I297">_xlfn.SWITCH(E297,"IV","Junior","V","Junior", "VI","Junior","VII","Pre-Senior","VIII","Pre-Senior","IX","Pre-Senior","X","Senior","XI","Senior","XII","Senior",0)</f>
        <v>0</v>
      </c>
      <c r="J297" s="126"/>
      <c r="K297" s="126"/>
      <c r="L297" s="38"/>
      <c r="M297" s="3"/>
      <c r="N297" s="4">
        <f t="shared" si="8"/>
        <v>0</v>
      </c>
    </row>
    <row r="298" spans="2:14" ht="18" customHeight="1" x14ac:dyDescent="0.3">
      <c r="B298" s="16">
        <f t="shared" si="9"/>
        <v>293</v>
      </c>
      <c r="C298" s="45"/>
      <c r="D298" s="2"/>
      <c r="E298" s="3"/>
      <c r="F298" s="3"/>
      <c r="G298" s="3"/>
      <c r="H298" s="3"/>
      <c r="I298" s="39" cm="1">
        <f t="array" ref="I298">_xlfn.SWITCH(E298,"IV","Junior","V","Junior", "VI","Junior","VII","Pre-Senior","VIII","Pre-Senior","IX","Pre-Senior","X","Senior","XI","Senior","XII","Senior",0)</f>
        <v>0</v>
      </c>
      <c r="J298" s="126"/>
      <c r="K298" s="126"/>
      <c r="L298" s="38"/>
      <c r="M298" s="3"/>
      <c r="N298" s="4">
        <f t="shared" si="8"/>
        <v>0</v>
      </c>
    </row>
    <row r="299" spans="2:14" ht="18" customHeight="1" x14ac:dyDescent="0.3">
      <c r="B299" s="16">
        <f t="shared" si="9"/>
        <v>294</v>
      </c>
      <c r="C299" s="45"/>
      <c r="D299" s="2"/>
      <c r="E299" s="3"/>
      <c r="F299" s="3"/>
      <c r="G299" s="3"/>
      <c r="H299" s="3"/>
      <c r="I299" s="39" cm="1">
        <f t="array" ref="I299">_xlfn.SWITCH(E299,"IV","Junior","V","Junior", "VI","Junior","VII","Pre-Senior","VIII","Pre-Senior","IX","Pre-Senior","X","Senior","XI","Senior","XII","Senior",0)</f>
        <v>0</v>
      </c>
      <c r="J299" s="126"/>
      <c r="K299" s="126"/>
      <c r="L299" s="38"/>
      <c r="M299" s="3"/>
      <c r="N299" s="4">
        <f t="shared" si="8"/>
        <v>0</v>
      </c>
    </row>
    <row r="300" spans="2:14" ht="18" customHeight="1" x14ac:dyDescent="0.3">
      <c r="B300" s="16">
        <f t="shared" si="9"/>
        <v>295</v>
      </c>
      <c r="C300" s="45"/>
      <c r="D300" s="2"/>
      <c r="E300" s="3"/>
      <c r="F300" s="3"/>
      <c r="G300" s="3"/>
      <c r="H300" s="3"/>
      <c r="I300" s="39" cm="1">
        <f t="array" ref="I300">_xlfn.SWITCH(E300,"IV","Junior","V","Junior", "VI","Junior","VII","Pre-Senior","VIII","Pre-Senior","IX","Pre-Senior","X","Senior","XI","Senior","XII","Senior",0)</f>
        <v>0</v>
      </c>
      <c r="J300" s="126"/>
      <c r="K300" s="126"/>
      <c r="L300" s="38"/>
      <c r="M300" s="3"/>
      <c r="N300" s="4">
        <f t="shared" si="8"/>
        <v>0</v>
      </c>
    </row>
    <row r="301" spans="2:14" ht="18" customHeight="1" x14ac:dyDescent="0.3">
      <c r="B301" s="16">
        <f t="shared" si="9"/>
        <v>296</v>
      </c>
      <c r="C301" s="45"/>
      <c r="D301" s="2"/>
      <c r="E301" s="3"/>
      <c r="F301" s="3"/>
      <c r="G301" s="3"/>
      <c r="H301" s="3"/>
      <c r="I301" s="39" cm="1">
        <f t="array" ref="I301">_xlfn.SWITCH(E301,"IV","Junior","V","Junior", "VI","Junior","VII","Pre-Senior","VIII","Pre-Senior","IX","Pre-Senior","X","Senior","XI","Senior","XII","Senior",0)</f>
        <v>0</v>
      </c>
      <c r="J301" s="126"/>
      <c r="K301" s="126"/>
      <c r="L301" s="38"/>
      <c r="M301" s="3"/>
      <c r="N301" s="4">
        <f t="shared" si="8"/>
        <v>0</v>
      </c>
    </row>
    <row r="302" spans="2:14" ht="18" customHeight="1" x14ac:dyDescent="0.3">
      <c r="B302" s="16">
        <f t="shared" si="9"/>
        <v>297</v>
      </c>
      <c r="C302" s="45"/>
      <c r="D302" s="2"/>
      <c r="E302" s="3"/>
      <c r="F302" s="3"/>
      <c r="G302" s="3"/>
      <c r="H302" s="3"/>
      <c r="I302" s="39" cm="1">
        <f t="array" ref="I302">_xlfn.SWITCH(E302,"IV","Junior","V","Junior", "VI","Junior","VII","Pre-Senior","VIII","Pre-Senior","IX","Pre-Senior","X","Senior","XI","Senior","XII","Senior",0)</f>
        <v>0</v>
      </c>
      <c r="J302" s="126"/>
      <c r="K302" s="126"/>
      <c r="L302" s="38"/>
      <c r="M302" s="3"/>
      <c r="N302" s="4">
        <f t="shared" si="8"/>
        <v>0</v>
      </c>
    </row>
    <row r="303" spans="2:14" ht="18" customHeight="1" x14ac:dyDescent="0.3">
      <c r="B303" s="16">
        <f t="shared" si="9"/>
        <v>298</v>
      </c>
      <c r="C303" s="45"/>
      <c r="D303" s="2"/>
      <c r="E303" s="3"/>
      <c r="F303" s="3"/>
      <c r="G303" s="3"/>
      <c r="H303" s="3"/>
      <c r="I303" s="39" cm="1">
        <f t="array" ref="I303">_xlfn.SWITCH(E303,"IV","Junior","V","Junior", "VI","Junior","VII","Pre-Senior","VIII","Pre-Senior","IX","Pre-Senior","X","Senior","XI","Senior","XII","Senior",0)</f>
        <v>0</v>
      </c>
      <c r="J303" s="126"/>
      <c r="K303" s="126"/>
      <c r="L303" s="38"/>
      <c r="M303" s="3"/>
      <c r="N303" s="4">
        <f t="shared" si="8"/>
        <v>0</v>
      </c>
    </row>
    <row r="304" spans="2:14" ht="18" customHeight="1" x14ac:dyDescent="0.3">
      <c r="B304" s="16">
        <f t="shared" si="9"/>
        <v>299</v>
      </c>
      <c r="C304" s="45"/>
      <c r="D304" s="2"/>
      <c r="E304" s="3"/>
      <c r="F304" s="3"/>
      <c r="G304" s="3"/>
      <c r="H304" s="3"/>
      <c r="I304" s="39" cm="1">
        <f t="array" ref="I304">_xlfn.SWITCH(E304,"IV","Junior","V","Junior", "VI","Junior","VII","Pre-Senior","VIII","Pre-Senior","IX","Pre-Senior","X","Senior","XI","Senior","XII","Senior",0)</f>
        <v>0</v>
      </c>
      <c r="J304" s="126"/>
      <c r="K304" s="126"/>
      <c r="L304" s="38"/>
      <c r="M304" s="3"/>
      <c r="N304" s="4">
        <f t="shared" si="8"/>
        <v>0</v>
      </c>
    </row>
    <row r="305" spans="2:14" ht="18" customHeight="1" x14ac:dyDescent="0.3">
      <c r="B305" s="16">
        <f t="shared" si="9"/>
        <v>300</v>
      </c>
      <c r="C305" s="45"/>
      <c r="D305" s="2"/>
      <c r="E305" s="3"/>
      <c r="F305" s="3"/>
      <c r="G305" s="3"/>
      <c r="H305" s="3"/>
      <c r="I305" s="39" cm="1">
        <f t="array" ref="I305">_xlfn.SWITCH(E305,"IV","Junior","V","Junior", "VI","Junior","VII","Pre-Senior","VIII","Pre-Senior","IX","Pre-Senior","X","Senior","XI","Senior","XII","Senior",0)</f>
        <v>0</v>
      </c>
      <c r="J305" s="126"/>
      <c r="K305" s="126"/>
      <c r="L305" s="38"/>
      <c r="M305" s="3"/>
      <c r="N305" s="4">
        <f t="shared" si="8"/>
        <v>0</v>
      </c>
    </row>
    <row r="306" spans="2:14" ht="18" customHeight="1" x14ac:dyDescent="0.3">
      <c r="B306" s="16">
        <f t="shared" si="9"/>
        <v>301</v>
      </c>
      <c r="C306" s="45"/>
      <c r="D306" s="2"/>
      <c r="E306" s="3"/>
      <c r="F306" s="3"/>
      <c r="G306" s="3"/>
      <c r="H306" s="3"/>
      <c r="I306" s="39" cm="1">
        <f t="array" ref="I306">_xlfn.SWITCH(E306,"IV","Junior","V","Junior", "VI","Junior","VII","Pre-Senior","VIII","Pre-Senior","IX","Pre-Senior","X","Senior","XI","Senior","XII","Senior",0)</f>
        <v>0</v>
      </c>
      <c r="J306" s="126"/>
      <c r="K306" s="126"/>
      <c r="L306" s="38"/>
      <c r="M306" s="3"/>
      <c r="N306" s="4">
        <f t="shared" si="8"/>
        <v>0</v>
      </c>
    </row>
    <row r="307" spans="2:14" ht="18" customHeight="1" x14ac:dyDescent="0.3">
      <c r="B307" s="16">
        <f t="shared" si="9"/>
        <v>302</v>
      </c>
      <c r="C307" s="45"/>
      <c r="D307" s="2"/>
      <c r="E307" s="3"/>
      <c r="F307" s="3"/>
      <c r="G307" s="3"/>
      <c r="H307" s="3"/>
      <c r="I307" s="39" cm="1">
        <f t="array" ref="I307">_xlfn.SWITCH(E307,"IV","Junior","V","Junior", "VI","Junior","VII","Pre-Senior","VIII","Pre-Senior","IX","Pre-Senior","X","Senior","XI","Senior","XII","Senior",0)</f>
        <v>0</v>
      </c>
      <c r="J307" s="126"/>
      <c r="K307" s="126"/>
      <c r="L307" s="38"/>
      <c r="M307" s="3"/>
      <c r="N307" s="4">
        <f t="shared" si="8"/>
        <v>0</v>
      </c>
    </row>
    <row r="308" spans="2:14" ht="18" customHeight="1" x14ac:dyDescent="0.3">
      <c r="B308" s="16">
        <f t="shared" si="9"/>
        <v>303</v>
      </c>
      <c r="C308" s="45"/>
      <c r="D308" s="2"/>
      <c r="E308" s="3"/>
      <c r="F308" s="3"/>
      <c r="G308" s="3"/>
      <c r="H308" s="3"/>
      <c r="I308" s="39" cm="1">
        <f t="array" ref="I308">_xlfn.SWITCH(E308,"IV","Junior","V","Junior", "VI","Junior","VII","Pre-Senior","VIII","Pre-Senior","IX","Pre-Senior","X","Senior","XI","Senior","XII","Senior",0)</f>
        <v>0</v>
      </c>
      <c r="J308" s="126"/>
      <c r="K308" s="126"/>
      <c r="L308" s="38"/>
      <c r="M308" s="3"/>
      <c r="N308" s="4">
        <f t="shared" si="8"/>
        <v>0</v>
      </c>
    </row>
    <row r="309" spans="2:14" ht="18" customHeight="1" x14ac:dyDescent="0.3">
      <c r="B309" s="16">
        <f t="shared" si="9"/>
        <v>304</v>
      </c>
      <c r="C309" s="45"/>
      <c r="D309" s="2"/>
      <c r="E309" s="3"/>
      <c r="F309" s="3"/>
      <c r="G309" s="3"/>
      <c r="H309" s="3"/>
      <c r="I309" s="39" cm="1">
        <f t="array" ref="I309">_xlfn.SWITCH(E309,"IV","Junior","V","Junior", "VI","Junior","VII","Pre-Senior","VIII","Pre-Senior","IX","Pre-Senior","X","Senior","XI","Senior","XII","Senior",0)</f>
        <v>0</v>
      </c>
      <c r="J309" s="126"/>
      <c r="K309" s="126"/>
      <c r="L309" s="38"/>
      <c r="M309" s="3"/>
      <c r="N309" s="4">
        <f t="shared" si="8"/>
        <v>0</v>
      </c>
    </row>
    <row r="310" spans="2:14" ht="18" customHeight="1" x14ac:dyDescent="0.3">
      <c r="B310" s="16">
        <f t="shared" si="9"/>
        <v>305</v>
      </c>
      <c r="C310" s="45"/>
      <c r="D310" s="2"/>
      <c r="E310" s="3"/>
      <c r="F310" s="3"/>
      <c r="G310" s="3"/>
      <c r="H310" s="3"/>
      <c r="I310" s="39" cm="1">
        <f t="array" ref="I310">_xlfn.SWITCH(E310,"IV","Junior","V","Junior", "VI","Junior","VII","Pre-Senior","VIII","Pre-Senior","IX","Pre-Senior","X","Senior","XI","Senior","XII","Senior",0)</f>
        <v>0</v>
      </c>
      <c r="J310" s="126"/>
      <c r="K310" s="126"/>
      <c r="L310" s="38"/>
      <c r="M310" s="3"/>
      <c r="N310" s="4">
        <f t="shared" si="8"/>
        <v>0</v>
      </c>
    </row>
    <row r="311" spans="2:14" ht="18" customHeight="1" x14ac:dyDescent="0.3">
      <c r="B311" s="16">
        <f t="shared" si="9"/>
        <v>306</v>
      </c>
      <c r="C311" s="45"/>
      <c r="D311" s="2"/>
      <c r="E311" s="3"/>
      <c r="F311" s="3"/>
      <c r="G311" s="3"/>
      <c r="H311" s="3"/>
      <c r="I311" s="39" cm="1">
        <f t="array" ref="I311">_xlfn.SWITCH(E311,"IV","Junior","V","Junior", "VI","Junior","VII","Pre-Senior","VIII","Pre-Senior","IX","Pre-Senior","X","Senior","XI","Senior","XII","Senior",0)</f>
        <v>0</v>
      </c>
      <c r="J311" s="126"/>
      <c r="K311" s="126"/>
      <c r="L311" s="38"/>
      <c r="M311" s="3"/>
      <c r="N311" s="4">
        <f t="shared" si="8"/>
        <v>0</v>
      </c>
    </row>
    <row r="312" spans="2:14" ht="18" customHeight="1" x14ac:dyDescent="0.3">
      <c r="B312" s="16">
        <f t="shared" si="9"/>
        <v>307</v>
      </c>
      <c r="C312" s="45"/>
      <c r="D312" s="2"/>
      <c r="E312" s="3"/>
      <c r="F312" s="3"/>
      <c r="G312" s="3"/>
      <c r="H312" s="3"/>
      <c r="I312" s="39" cm="1">
        <f t="array" ref="I312">_xlfn.SWITCH(E312,"IV","Junior","V","Junior", "VI","Junior","VII","Pre-Senior","VIII","Pre-Senior","IX","Pre-Senior","X","Senior","XI","Senior","XII","Senior",0)</f>
        <v>0</v>
      </c>
      <c r="J312" s="126"/>
      <c r="K312" s="126"/>
      <c r="L312" s="38"/>
      <c r="M312" s="3"/>
      <c r="N312" s="4">
        <f t="shared" si="8"/>
        <v>0</v>
      </c>
    </row>
    <row r="313" spans="2:14" ht="18" customHeight="1" x14ac:dyDescent="0.3">
      <c r="B313" s="16">
        <f t="shared" si="9"/>
        <v>308</v>
      </c>
      <c r="C313" s="45"/>
      <c r="D313" s="2"/>
      <c r="E313" s="3"/>
      <c r="F313" s="3"/>
      <c r="G313" s="3"/>
      <c r="H313" s="3"/>
      <c r="I313" s="39" cm="1">
        <f t="array" ref="I313">_xlfn.SWITCH(E313,"IV","Junior","V","Junior", "VI","Junior","VII","Pre-Senior","VIII","Pre-Senior","IX","Pre-Senior","X","Senior","XI","Senior","XII","Senior",0)</f>
        <v>0</v>
      </c>
      <c r="J313" s="126"/>
      <c r="K313" s="126"/>
      <c r="L313" s="38"/>
      <c r="M313" s="3"/>
      <c r="N313" s="4">
        <f t="shared" si="8"/>
        <v>0</v>
      </c>
    </row>
    <row r="314" spans="2:14" ht="18" customHeight="1" x14ac:dyDescent="0.3">
      <c r="B314" s="16">
        <f t="shared" si="9"/>
        <v>309</v>
      </c>
      <c r="C314" s="45"/>
      <c r="D314" s="2"/>
      <c r="E314" s="3"/>
      <c r="F314" s="3"/>
      <c r="G314" s="3"/>
      <c r="H314" s="3"/>
      <c r="I314" s="39" cm="1">
        <f t="array" ref="I314">_xlfn.SWITCH(E314,"IV","Junior","V","Junior", "VI","Junior","VII","Pre-Senior","VIII","Pre-Senior","IX","Pre-Senior","X","Senior","XI","Senior","XII","Senior",0)</f>
        <v>0</v>
      </c>
      <c r="J314" s="126"/>
      <c r="K314" s="126"/>
      <c r="L314" s="38"/>
      <c r="M314" s="3"/>
      <c r="N314" s="4">
        <f t="shared" si="8"/>
        <v>0</v>
      </c>
    </row>
    <row r="315" spans="2:14" ht="18" customHeight="1" x14ac:dyDescent="0.3">
      <c r="B315" s="16">
        <f t="shared" si="9"/>
        <v>310</v>
      </c>
      <c r="C315" s="45"/>
      <c r="D315" s="2"/>
      <c r="E315" s="3"/>
      <c r="F315" s="3"/>
      <c r="G315" s="3"/>
      <c r="H315" s="3"/>
      <c r="I315" s="39" cm="1">
        <f t="array" ref="I315">_xlfn.SWITCH(E315,"IV","Junior","V","Junior", "VI","Junior","VII","Pre-Senior","VIII","Pre-Senior","IX","Pre-Senior","X","Senior","XI","Senior","XII","Senior",0)</f>
        <v>0</v>
      </c>
      <c r="J315" s="126"/>
      <c r="K315" s="126"/>
      <c r="L315" s="38"/>
      <c r="M315" s="3"/>
      <c r="N315" s="4">
        <f t="shared" si="8"/>
        <v>0</v>
      </c>
    </row>
    <row r="316" spans="2:14" ht="18" customHeight="1" x14ac:dyDescent="0.3">
      <c r="B316" s="16">
        <f t="shared" si="9"/>
        <v>311</v>
      </c>
      <c r="C316" s="45"/>
      <c r="D316" s="2"/>
      <c r="E316" s="3"/>
      <c r="F316" s="3"/>
      <c r="G316" s="3"/>
      <c r="H316" s="3"/>
      <c r="I316" s="39" cm="1">
        <f t="array" ref="I316">_xlfn.SWITCH(E316,"IV","Junior","V","Junior", "VI","Junior","VII","Pre-Senior","VIII","Pre-Senior","IX","Pre-Senior","X","Senior","XI","Senior","XII","Senior",0)</f>
        <v>0</v>
      </c>
      <c r="J316" s="126"/>
      <c r="K316" s="126"/>
      <c r="L316" s="38"/>
      <c r="M316" s="3"/>
      <c r="N316" s="4">
        <f t="shared" si="8"/>
        <v>0</v>
      </c>
    </row>
    <row r="317" spans="2:14" ht="18" customHeight="1" x14ac:dyDescent="0.3">
      <c r="B317" s="16">
        <f t="shared" si="9"/>
        <v>312</v>
      </c>
      <c r="C317" s="45"/>
      <c r="D317" s="2"/>
      <c r="E317" s="3"/>
      <c r="F317" s="3"/>
      <c r="G317" s="3"/>
      <c r="H317" s="3"/>
      <c r="I317" s="39" cm="1">
        <f t="array" ref="I317">_xlfn.SWITCH(E317,"IV","Junior","V","Junior", "VI","Junior","VII","Pre-Senior","VIII","Pre-Senior","IX","Pre-Senior","X","Senior","XI","Senior","XII","Senior",0)</f>
        <v>0</v>
      </c>
      <c r="J317" s="126"/>
      <c r="K317" s="126"/>
      <c r="L317" s="38"/>
      <c r="M317" s="3"/>
      <c r="N317" s="4">
        <f t="shared" si="8"/>
        <v>0</v>
      </c>
    </row>
    <row r="318" spans="2:14" ht="18" customHeight="1" x14ac:dyDescent="0.3">
      <c r="B318" s="16">
        <f t="shared" si="9"/>
        <v>313</v>
      </c>
      <c r="C318" s="45"/>
      <c r="D318" s="2"/>
      <c r="E318" s="3"/>
      <c r="F318" s="3"/>
      <c r="G318" s="3"/>
      <c r="H318" s="3"/>
      <c r="I318" s="39" cm="1">
        <f t="array" ref="I318">_xlfn.SWITCH(E318,"IV","Junior","V","Junior", "VI","Junior","VII","Pre-Senior","VIII","Pre-Senior","IX","Pre-Senior","X","Senior","XI","Senior","XII","Senior",0)</f>
        <v>0</v>
      </c>
      <c r="J318" s="126"/>
      <c r="K318" s="126"/>
      <c r="L318" s="38"/>
      <c r="M318" s="3"/>
      <c r="N318" s="4">
        <f t="shared" si="8"/>
        <v>0</v>
      </c>
    </row>
    <row r="319" spans="2:14" ht="18" customHeight="1" x14ac:dyDescent="0.3">
      <c r="B319" s="16">
        <f t="shared" si="9"/>
        <v>314</v>
      </c>
      <c r="C319" s="45"/>
      <c r="D319" s="2"/>
      <c r="E319" s="3"/>
      <c r="F319" s="3"/>
      <c r="G319" s="3"/>
      <c r="H319" s="3"/>
      <c r="I319" s="39" cm="1">
        <f t="array" ref="I319">_xlfn.SWITCH(E319,"IV","Junior","V","Junior", "VI","Junior","VII","Pre-Senior","VIII","Pre-Senior","IX","Pre-Senior","X","Senior","XI","Senior","XII","Senior",0)</f>
        <v>0</v>
      </c>
      <c r="J319" s="126"/>
      <c r="K319" s="126"/>
      <c r="L319" s="38"/>
      <c r="M319" s="3"/>
      <c r="N319" s="4">
        <f t="shared" si="8"/>
        <v>0</v>
      </c>
    </row>
    <row r="320" spans="2:14" ht="18" customHeight="1" x14ac:dyDescent="0.3">
      <c r="B320" s="16">
        <f t="shared" si="9"/>
        <v>315</v>
      </c>
      <c r="C320" s="45"/>
      <c r="D320" s="2"/>
      <c r="E320" s="3"/>
      <c r="F320" s="3"/>
      <c r="G320" s="3"/>
      <c r="H320" s="3"/>
      <c r="I320" s="39" cm="1">
        <f t="array" ref="I320">_xlfn.SWITCH(E320,"IV","Junior","V","Junior", "VI","Junior","VII","Pre-Senior","VIII","Pre-Senior","IX","Pre-Senior","X","Senior","XI","Senior","XII","Senior",0)</f>
        <v>0</v>
      </c>
      <c r="J320" s="126"/>
      <c r="K320" s="126"/>
      <c r="L320" s="38"/>
      <c r="M320" s="3"/>
      <c r="N320" s="4">
        <f t="shared" si="8"/>
        <v>0</v>
      </c>
    </row>
    <row r="321" spans="2:14" ht="18" customHeight="1" x14ac:dyDescent="0.3">
      <c r="B321" s="16">
        <f t="shared" si="9"/>
        <v>316</v>
      </c>
      <c r="C321" s="45"/>
      <c r="D321" s="2"/>
      <c r="E321" s="3"/>
      <c r="F321" s="3"/>
      <c r="G321" s="3"/>
      <c r="H321" s="3"/>
      <c r="I321" s="39" cm="1">
        <f t="array" ref="I321">_xlfn.SWITCH(E321,"IV","Junior","V","Junior", "VI","Junior","VII","Pre-Senior","VIII","Pre-Senior","IX","Pre-Senior","X","Senior","XI","Senior","XII","Senior",0)</f>
        <v>0</v>
      </c>
      <c r="J321" s="126"/>
      <c r="K321" s="126"/>
      <c r="L321" s="38"/>
      <c r="M321" s="3"/>
      <c r="N321" s="4">
        <f t="shared" si="8"/>
        <v>0</v>
      </c>
    </row>
    <row r="322" spans="2:14" ht="18" customHeight="1" x14ac:dyDescent="0.3">
      <c r="B322" s="16">
        <f t="shared" si="9"/>
        <v>317</v>
      </c>
      <c r="C322" s="45"/>
      <c r="D322" s="2"/>
      <c r="E322" s="3"/>
      <c r="F322" s="3"/>
      <c r="G322" s="3"/>
      <c r="H322" s="3"/>
      <c r="I322" s="39" cm="1">
        <f t="array" ref="I322">_xlfn.SWITCH(E322,"IV","Junior","V","Junior", "VI","Junior","VII","Pre-Senior","VIII","Pre-Senior","IX","Pre-Senior","X","Senior","XI","Senior","XII","Senior",0)</f>
        <v>0</v>
      </c>
      <c r="J322" s="126"/>
      <c r="K322" s="126"/>
      <c r="L322" s="38"/>
      <c r="M322" s="3"/>
      <c r="N322" s="4">
        <f t="shared" si="8"/>
        <v>0</v>
      </c>
    </row>
    <row r="323" spans="2:14" ht="18" customHeight="1" x14ac:dyDescent="0.3">
      <c r="B323" s="16">
        <f t="shared" si="9"/>
        <v>318</v>
      </c>
      <c r="C323" s="45"/>
      <c r="D323" s="2"/>
      <c r="E323" s="3"/>
      <c r="F323" s="3"/>
      <c r="G323" s="3"/>
      <c r="H323" s="3"/>
      <c r="I323" s="39" cm="1">
        <f t="array" ref="I323">_xlfn.SWITCH(E323,"IV","Junior","V","Junior", "VI","Junior","VII","Pre-Senior","VIII","Pre-Senior","IX","Pre-Senior","X","Senior","XI","Senior","XII","Senior",0)</f>
        <v>0</v>
      </c>
      <c r="J323" s="126"/>
      <c r="K323" s="126"/>
      <c r="L323" s="38"/>
      <c r="M323" s="3"/>
      <c r="N323" s="4">
        <f t="shared" si="8"/>
        <v>0</v>
      </c>
    </row>
    <row r="324" spans="2:14" ht="18" customHeight="1" x14ac:dyDescent="0.3">
      <c r="B324" s="16">
        <f t="shared" si="9"/>
        <v>319</v>
      </c>
      <c r="C324" s="45"/>
      <c r="D324" s="2"/>
      <c r="E324" s="3"/>
      <c r="F324" s="3"/>
      <c r="G324" s="3"/>
      <c r="H324" s="3"/>
      <c r="I324" s="39" cm="1">
        <f t="array" ref="I324">_xlfn.SWITCH(E324,"IV","Junior","V","Junior", "VI","Junior","VII","Pre-Senior","VIII","Pre-Senior","IX","Pre-Senior","X","Senior","XI","Senior","XII","Senior",0)</f>
        <v>0</v>
      </c>
      <c r="J324" s="126"/>
      <c r="K324" s="126"/>
      <c r="L324" s="38"/>
      <c r="M324" s="3"/>
      <c r="N324" s="4">
        <f t="shared" si="8"/>
        <v>0</v>
      </c>
    </row>
    <row r="325" spans="2:14" ht="18" customHeight="1" x14ac:dyDescent="0.3">
      <c r="B325" s="16">
        <f t="shared" si="9"/>
        <v>320</v>
      </c>
      <c r="C325" s="45"/>
      <c r="D325" s="2"/>
      <c r="E325" s="3"/>
      <c r="F325" s="3"/>
      <c r="G325" s="3"/>
      <c r="H325" s="3"/>
      <c r="I325" s="39" cm="1">
        <f t="array" ref="I325">_xlfn.SWITCH(E325,"IV","Junior","V","Junior", "VI","Junior","VII","Pre-Senior","VIII","Pre-Senior","IX","Pre-Senior","X","Senior","XI","Senior","XII","Senior",0)</f>
        <v>0</v>
      </c>
      <c r="J325" s="126"/>
      <c r="K325" s="126"/>
      <c r="L325" s="38"/>
      <c r="M325" s="3"/>
      <c r="N325" s="4">
        <f t="shared" si="8"/>
        <v>0</v>
      </c>
    </row>
    <row r="326" spans="2:14" ht="18" customHeight="1" x14ac:dyDescent="0.3">
      <c r="B326" s="16">
        <f t="shared" si="9"/>
        <v>321</v>
      </c>
      <c r="C326" s="45"/>
      <c r="D326" s="2"/>
      <c r="E326" s="3"/>
      <c r="F326" s="3"/>
      <c r="G326" s="3"/>
      <c r="H326" s="3"/>
      <c r="I326" s="39" cm="1">
        <f t="array" ref="I326">_xlfn.SWITCH(E326,"IV","Junior","V","Junior", "VI","Junior","VII","Pre-Senior","VIII","Pre-Senior","IX","Pre-Senior","X","Senior","XI","Senior","XII","Senior",0)</f>
        <v>0</v>
      </c>
      <c r="J326" s="126"/>
      <c r="K326" s="126"/>
      <c r="L326" s="38"/>
      <c r="M326" s="3"/>
      <c r="N326" s="4">
        <f t="shared" si="8"/>
        <v>0</v>
      </c>
    </row>
    <row r="327" spans="2:14" ht="18" customHeight="1" x14ac:dyDescent="0.3">
      <c r="B327" s="16">
        <f t="shared" si="9"/>
        <v>322</v>
      </c>
      <c r="C327" s="45"/>
      <c r="D327" s="2"/>
      <c r="E327" s="3"/>
      <c r="F327" s="3"/>
      <c r="G327" s="3"/>
      <c r="H327" s="3"/>
      <c r="I327" s="39" cm="1">
        <f t="array" ref="I327">_xlfn.SWITCH(E327,"IV","Junior","V","Junior", "VI","Junior","VII","Pre-Senior","VIII","Pre-Senior","IX","Pre-Senior","X","Senior","XI","Senior","XII","Senior",0)</f>
        <v>0</v>
      </c>
      <c r="J327" s="126"/>
      <c r="K327" s="126"/>
      <c r="L327" s="38"/>
      <c r="M327" s="3"/>
      <c r="N327" s="4">
        <f t="shared" ref="N327:N390" si="10">IF(M327="Printed book",230,IF(M327="E-book",155,0))</f>
        <v>0</v>
      </c>
    </row>
    <row r="328" spans="2:14" ht="18" customHeight="1" x14ac:dyDescent="0.3">
      <c r="B328" s="16">
        <f t="shared" ref="B328:B391" si="11">B327+1</f>
        <v>323</v>
      </c>
      <c r="C328" s="45"/>
      <c r="D328" s="2"/>
      <c r="E328" s="3"/>
      <c r="F328" s="3"/>
      <c r="G328" s="3"/>
      <c r="H328" s="3"/>
      <c r="I328" s="39" cm="1">
        <f t="array" ref="I328">_xlfn.SWITCH(E328,"IV","Junior","V","Junior", "VI","Junior","VII","Pre-Senior","VIII","Pre-Senior","IX","Pre-Senior","X","Senior","XI","Senior","XII","Senior",0)</f>
        <v>0</v>
      </c>
      <c r="J328" s="126"/>
      <c r="K328" s="126"/>
      <c r="L328" s="38"/>
      <c r="M328" s="3"/>
      <c r="N328" s="4">
        <f t="shared" si="10"/>
        <v>0</v>
      </c>
    </row>
    <row r="329" spans="2:14" ht="18" customHeight="1" x14ac:dyDescent="0.3">
      <c r="B329" s="16">
        <f t="shared" si="11"/>
        <v>324</v>
      </c>
      <c r="C329" s="45"/>
      <c r="D329" s="2"/>
      <c r="E329" s="3"/>
      <c r="F329" s="3"/>
      <c r="G329" s="3"/>
      <c r="H329" s="3"/>
      <c r="I329" s="39" cm="1">
        <f t="array" ref="I329">_xlfn.SWITCH(E329,"IV","Junior","V","Junior", "VI","Junior","VII","Pre-Senior","VIII","Pre-Senior","IX","Pre-Senior","X","Senior","XI","Senior","XII","Senior",0)</f>
        <v>0</v>
      </c>
      <c r="J329" s="126"/>
      <c r="K329" s="126"/>
      <c r="L329" s="38"/>
      <c r="M329" s="3"/>
      <c r="N329" s="4">
        <f t="shared" si="10"/>
        <v>0</v>
      </c>
    </row>
    <row r="330" spans="2:14" ht="18" customHeight="1" x14ac:dyDescent="0.3">
      <c r="B330" s="16">
        <f t="shared" si="11"/>
        <v>325</v>
      </c>
      <c r="C330" s="45"/>
      <c r="D330" s="2"/>
      <c r="E330" s="3"/>
      <c r="F330" s="3"/>
      <c r="G330" s="3"/>
      <c r="H330" s="3"/>
      <c r="I330" s="39" cm="1">
        <f t="array" ref="I330">_xlfn.SWITCH(E330,"IV","Junior","V","Junior", "VI","Junior","VII","Pre-Senior","VIII","Pre-Senior","IX","Pre-Senior","X","Senior","XI","Senior","XII","Senior",0)</f>
        <v>0</v>
      </c>
      <c r="J330" s="126"/>
      <c r="K330" s="126"/>
      <c r="L330" s="38"/>
      <c r="M330" s="3"/>
      <c r="N330" s="4">
        <f t="shared" si="10"/>
        <v>0</v>
      </c>
    </row>
    <row r="331" spans="2:14" ht="18" customHeight="1" x14ac:dyDescent="0.3">
      <c r="B331" s="16">
        <f t="shared" si="11"/>
        <v>326</v>
      </c>
      <c r="C331" s="45"/>
      <c r="D331" s="2"/>
      <c r="E331" s="3"/>
      <c r="F331" s="3"/>
      <c r="G331" s="3"/>
      <c r="H331" s="3"/>
      <c r="I331" s="39" cm="1">
        <f t="array" ref="I331">_xlfn.SWITCH(E331,"IV","Junior","V","Junior", "VI","Junior","VII","Pre-Senior","VIII","Pre-Senior","IX","Pre-Senior","X","Senior","XI","Senior","XII","Senior",0)</f>
        <v>0</v>
      </c>
      <c r="J331" s="126"/>
      <c r="K331" s="126"/>
      <c r="L331" s="38"/>
      <c r="M331" s="3"/>
      <c r="N331" s="4">
        <f t="shared" si="10"/>
        <v>0</v>
      </c>
    </row>
    <row r="332" spans="2:14" ht="18" customHeight="1" x14ac:dyDescent="0.3">
      <c r="B332" s="16">
        <f t="shared" si="11"/>
        <v>327</v>
      </c>
      <c r="C332" s="45"/>
      <c r="D332" s="2"/>
      <c r="E332" s="3"/>
      <c r="F332" s="3"/>
      <c r="G332" s="3"/>
      <c r="H332" s="3"/>
      <c r="I332" s="39" cm="1">
        <f t="array" ref="I332">_xlfn.SWITCH(E332,"IV","Junior","V","Junior", "VI","Junior","VII","Pre-Senior","VIII","Pre-Senior","IX","Pre-Senior","X","Senior","XI","Senior","XII","Senior",0)</f>
        <v>0</v>
      </c>
      <c r="J332" s="126"/>
      <c r="K332" s="126"/>
      <c r="L332" s="38"/>
      <c r="M332" s="3"/>
      <c r="N332" s="4">
        <f t="shared" si="10"/>
        <v>0</v>
      </c>
    </row>
    <row r="333" spans="2:14" ht="18" customHeight="1" x14ac:dyDescent="0.3">
      <c r="B333" s="16">
        <f t="shared" si="11"/>
        <v>328</v>
      </c>
      <c r="C333" s="45"/>
      <c r="D333" s="2"/>
      <c r="E333" s="3"/>
      <c r="F333" s="3"/>
      <c r="G333" s="3"/>
      <c r="H333" s="3"/>
      <c r="I333" s="39" cm="1">
        <f t="array" ref="I333">_xlfn.SWITCH(E333,"IV","Junior","V","Junior", "VI","Junior","VII","Pre-Senior","VIII","Pre-Senior","IX","Pre-Senior","X","Senior","XI","Senior","XII","Senior",0)</f>
        <v>0</v>
      </c>
      <c r="J333" s="126"/>
      <c r="K333" s="126"/>
      <c r="L333" s="38"/>
      <c r="M333" s="3"/>
      <c r="N333" s="4">
        <f t="shared" si="10"/>
        <v>0</v>
      </c>
    </row>
    <row r="334" spans="2:14" ht="18" customHeight="1" x14ac:dyDescent="0.3">
      <c r="B334" s="16">
        <f t="shared" si="11"/>
        <v>329</v>
      </c>
      <c r="C334" s="45"/>
      <c r="D334" s="2"/>
      <c r="E334" s="3"/>
      <c r="F334" s="3"/>
      <c r="G334" s="3"/>
      <c r="H334" s="3"/>
      <c r="I334" s="39" cm="1">
        <f t="array" ref="I334">_xlfn.SWITCH(E334,"IV","Junior","V","Junior", "VI","Junior","VII","Pre-Senior","VIII","Pre-Senior","IX","Pre-Senior","X","Senior","XI","Senior","XII","Senior",0)</f>
        <v>0</v>
      </c>
      <c r="J334" s="126"/>
      <c r="K334" s="126"/>
      <c r="L334" s="38"/>
      <c r="M334" s="3"/>
      <c r="N334" s="4">
        <f t="shared" si="10"/>
        <v>0</v>
      </c>
    </row>
    <row r="335" spans="2:14" ht="18" customHeight="1" x14ac:dyDescent="0.3">
      <c r="B335" s="16">
        <f t="shared" si="11"/>
        <v>330</v>
      </c>
      <c r="C335" s="45"/>
      <c r="D335" s="2"/>
      <c r="E335" s="3"/>
      <c r="F335" s="3"/>
      <c r="G335" s="3"/>
      <c r="H335" s="3"/>
      <c r="I335" s="39" cm="1">
        <f t="array" ref="I335">_xlfn.SWITCH(E335,"IV","Junior","V","Junior", "VI","Junior","VII","Pre-Senior","VIII","Pre-Senior","IX","Pre-Senior","X","Senior","XI","Senior","XII","Senior",0)</f>
        <v>0</v>
      </c>
      <c r="J335" s="126"/>
      <c r="K335" s="126"/>
      <c r="L335" s="38"/>
      <c r="M335" s="3"/>
      <c r="N335" s="4">
        <f t="shared" si="10"/>
        <v>0</v>
      </c>
    </row>
    <row r="336" spans="2:14" ht="18" customHeight="1" x14ac:dyDescent="0.3">
      <c r="B336" s="16">
        <f t="shared" si="11"/>
        <v>331</v>
      </c>
      <c r="C336" s="45"/>
      <c r="D336" s="2"/>
      <c r="E336" s="3"/>
      <c r="F336" s="3"/>
      <c r="G336" s="3"/>
      <c r="H336" s="3"/>
      <c r="I336" s="39" cm="1">
        <f t="array" ref="I336">_xlfn.SWITCH(E336,"IV","Junior","V","Junior", "VI","Junior","VII","Pre-Senior","VIII","Pre-Senior","IX","Pre-Senior","X","Senior","XI","Senior","XII","Senior",0)</f>
        <v>0</v>
      </c>
      <c r="J336" s="126"/>
      <c r="K336" s="126"/>
      <c r="L336" s="38"/>
      <c r="M336" s="3"/>
      <c r="N336" s="4">
        <f t="shared" si="10"/>
        <v>0</v>
      </c>
    </row>
    <row r="337" spans="2:14" ht="18" customHeight="1" x14ac:dyDescent="0.3">
      <c r="B337" s="16">
        <f t="shared" si="11"/>
        <v>332</v>
      </c>
      <c r="C337" s="45"/>
      <c r="D337" s="2"/>
      <c r="E337" s="3"/>
      <c r="F337" s="3"/>
      <c r="G337" s="3"/>
      <c r="H337" s="3"/>
      <c r="I337" s="39" cm="1">
        <f t="array" ref="I337">_xlfn.SWITCH(E337,"IV","Junior","V","Junior", "VI","Junior","VII","Pre-Senior","VIII","Pre-Senior","IX","Pre-Senior","X","Senior","XI","Senior","XII","Senior",0)</f>
        <v>0</v>
      </c>
      <c r="J337" s="126"/>
      <c r="K337" s="126"/>
      <c r="L337" s="38"/>
      <c r="M337" s="3"/>
      <c r="N337" s="4">
        <f t="shared" si="10"/>
        <v>0</v>
      </c>
    </row>
    <row r="338" spans="2:14" ht="18" customHeight="1" x14ac:dyDescent="0.3">
      <c r="B338" s="16">
        <f t="shared" si="11"/>
        <v>333</v>
      </c>
      <c r="C338" s="45"/>
      <c r="D338" s="2"/>
      <c r="E338" s="3"/>
      <c r="F338" s="3"/>
      <c r="G338" s="3"/>
      <c r="H338" s="3"/>
      <c r="I338" s="39" cm="1">
        <f t="array" ref="I338">_xlfn.SWITCH(E338,"IV","Junior","V","Junior", "VI","Junior","VII","Pre-Senior","VIII","Pre-Senior","IX","Pre-Senior","X","Senior","XI","Senior","XII","Senior",0)</f>
        <v>0</v>
      </c>
      <c r="J338" s="126"/>
      <c r="K338" s="126"/>
      <c r="L338" s="38"/>
      <c r="M338" s="3"/>
      <c r="N338" s="4">
        <f t="shared" si="10"/>
        <v>0</v>
      </c>
    </row>
    <row r="339" spans="2:14" ht="18" customHeight="1" x14ac:dyDescent="0.3">
      <c r="B339" s="16">
        <f t="shared" si="11"/>
        <v>334</v>
      </c>
      <c r="C339" s="45"/>
      <c r="D339" s="2"/>
      <c r="E339" s="3"/>
      <c r="F339" s="3"/>
      <c r="G339" s="3"/>
      <c r="H339" s="3"/>
      <c r="I339" s="39" cm="1">
        <f t="array" ref="I339">_xlfn.SWITCH(E339,"IV","Junior","V","Junior", "VI","Junior","VII","Pre-Senior","VIII","Pre-Senior","IX","Pre-Senior","X","Senior","XI","Senior","XII","Senior",0)</f>
        <v>0</v>
      </c>
      <c r="J339" s="126"/>
      <c r="K339" s="126"/>
      <c r="L339" s="38"/>
      <c r="M339" s="3"/>
      <c r="N339" s="4">
        <f t="shared" si="10"/>
        <v>0</v>
      </c>
    </row>
    <row r="340" spans="2:14" ht="18" customHeight="1" x14ac:dyDescent="0.3">
      <c r="B340" s="16">
        <f t="shared" si="11"/>
        <v>335</v>
      </c>
      <c r="C340" s="45"/>
      <c r="D340" s="2"/>
      <c r="E340" s="3"/>
      <c r="F340" s="3"/>
      <c r="G340" s="3"/>
      <c r="H340" s="3"/>
      <c r="I340" s="39" cm="1">
        <f t="array" ref="I340">_xlfn.SWITCH(E340,"IV","Junior","V","Junior", "VI","Junior","VII","Pre-Senior","VIII","Pre-Senior","IX","Pre-Senior","X","Senior","XI","Senior","XII","Senior",0)</f>
        <v>0</v>
      </c>
      <c r="J340" s="126"/>
      <c r="K340" s="126"/>
      <c r="L340" s="38"/>
      <c r="M340" s="3"/>
      <c r="N340" s="4">
        <f t="shared" si="10"/>
        <v>0</v>
      </c>
    </row>
    <row r="341" spans="2:14" ht="18" customHeight="1" x14ac:dyDescent="0.3">
      <c r="B341" s="16">
        <f t="shared" si="11"/>
        <v>336</v>
      </c>
      <c r="C341" s="45"/>
      <c r="D341" s="2"/>
      <c r="E341" s="3"/>
      <c r="F341" s="3"/>
      <c r="G341" s="3"/>
      <c r="H341" s="3"/>
      <c r="I341" s="39" cm="1">
        <f t="array" ref="I341">_xlfn.SWITCH(E341,"IV","Junior","V","Junior", "VI","Junior","VII","Pre-Senior","VIII","Pre-Senior","IX","Pre-Senior","X","Senior","XI","Senior","XII","Senior",0)</f>
        <v>0</v>
      </c>
      <c r="J341" s="126"/>
      <c r="K341" s="126"/>
      <c r="L341" s="38"/>
      <c r="M341" s="3"/>
      <c r="N341" s="4">
        <f t="shared" si="10"/>
        <v>0</v>
      </c>
    </row>
    <row r="342" spans="2:14" ht="18" customHeight="1" x14ac:dyDescent="0.3">
      <c r="B342" s="16">
        <f t="shared" si="11"/>
        <v>337</v>
      </c>
      <c r="C342" s="45"/>
      <c r="D342" s="2"/>
      <c r="E342" s="3"/>
      <c r="F342" s="3"/>
      <c r="G342" s="3"/>
      <c r="H342" s="3"/>
      <c r="I342" s="39" cm="1">
        <f t="array" ref="I342">_xlfn.SWITCH(E342,"IV","Junior","V","Junior", "VI","Junior","VII","Pre-Senior","VIII","Pre-Senior","IX","Pre-Senior","X","Senior","XI","Senior","XII","Senior",0)</f>
        <v>0</v>
      </c>
      <c r="J342" s="126"/>
      <c r="K342" s="126"/>
      <c r="L342" s="38"/>
      <c r="M342" s="3"/>
      <c r="N342" s="4">
        <f t="shared" si="10"/>
        <v>0</v>
      </c>
    </row>
    <row r="343" spans="2:14" ht="18" customHeight="1" x14ac:dyDescent="0.3">
      <c r="B343" s="16">
        <f t="shared" si="11"/>
        <v>338</v>
      </c>
      <c r="C343" s="45"/>
      <c r="D343" s="2"/>
      <c r="E343" s="3"/>
      <c r="F343" s="3"/>
      <c r="G343" s="3"/>
      <c r="H343" s="3"/>
      <c r="I343" s="39" cm="1">
        <f t="array" ref="I343">_xlfn.SWITCH(E343,"IV","Junior","V","Junior", "VI","Junior","VII","Pre-Senior","VIII","Pre-Senior","IX","Pre-Senior","X","Senior","XI","Senior","XII","Senior",0)</f>
        <v>0</v>
      </c>
      <c r="J343" s="126"/>
      <c r="K343" s="126"/>
      <c r="L343" s="38"/>
      <c r="M343" s="3"/>
      <c r="N343" s="4">
        <f t="shared" si="10"/>
        <v>0</v>
      </c>
    </row>
    <row r="344" spans="2:14" ht="18" customHeight="1" x14ac:dyDescent="0.3">
      <c r="B344" s="16">
        <f t="shared" si="11"/>
        <v>339</v>
      </c>
      <c r="C344" s="45"/>
      <c r="D344" s="2"/>
      <c r="E344" s="3"/>
      <c r="F344" s="3"/>
      <c r="G344" s="3"/>
      <c r="H344" s="3"/>
      <c r="I344" s="39" cm="1">
        <f t="array" ref="I344">_xlfn.SWITCH(E344,"IV","Junior","V","Junior", "VI","Junior","VII","Pre-Senior","VIII","Pre-Senior","IX","Pre-Senior","X","Senior","XI","Senior","XII","Senior",0)</f>
        <v>0</v>
      </c>
      <c r="J344" s="126"/>
      <c r="K344" s="126"/>
      <c r="L344" s="38"/>
      <c r="M344" s="3"/>
      <c r="N344" s="4">
        <f t="shared" si="10"/>
        <v>0</v>
      </c>
    </row>
    <row r="345" spans="2:14" ht="18" customHeight="1" x14ac:dyDescent="0.3">
      <c r="B345" s="16">
        <f t="shared" si="11"/>
        <v>340</v>
      </c>
      <c r="C345" s="45"/>
      <c r="D345" s="2"/>
      <c r="E345" s="3"/>
      <c r="F345" s="3"/>
      <c r="G345" s="3"/>
      <c r="H345" s="3"/>
      <c r="I345" s="39" cm="1">
        <f t="array" ref="I345">_xlfn.SWITCH(E345,"IV","Junior","V","Junior", "VI","Junior","VII","Pre-Senior","VIII","Pre-Senior","IX","Pre-Senior","X","Senior","XI","Senior","XII","Senior",0)</f>
        <v>0</v>
      </c>
      <c r="J345" s="126"/>
      <c r="K345" s="126"/>
      <c r="L345" s="38"/>
      <c r="M345" s="3"/>
      <c r="N345" s="4">
        <f t="shared" si="10"/>
        <v>0</v>
      </c>
    </row>
    <row r="346" spans="2:14" ht="18" customHeight="1" x14ac:dyDescent="0.3">
      <c r="B346" s="16">
        <f t="shared" si="11"/>
        <v>341</v>
      </c>
      <c r="C346" s="45"/>
      <c r="D346" s="2"/>
      <c r="E346" s="3"/>
      <c r="F346" s="3"/>
      <c r="G346" s="3"/>
      <c r="H346" s="3"/>
      <c r="I346" s="39" cm="1">
        <f t="array" ref="I346">_xlfn.SWITCH(E346,"IV","Junior","V","Junior", "VI","Junior","VII","Pre-Senior","VIII","Pre-Senior","IX","Pre-Senior","X","Senior","XI","Senior","XII","Senior",0)</f>
        <v>0</v>
      </c>
      <c r="J346" s="126"/>
      <c r="K346" s="126"/>
      <c r="L346" s="38"/>
      <c r="M346" s="3"/>
      <c r="N346" s="4">
        <f t="shared" si="10"/>
        <v>0</v>
      </c>
    </row>
    <row r="347" spans="2:14" ht="18" customHeight="1" x14ac:dyDescent="0.3">
      <c r="B347" s="16">
        <f t="shared" si="11"/>
        <v>342</v>
      </c>
      <c r="C347" s="45"/>
      <c r="D347" s="2"/>
      <c r="E347" s="3"/>
      <c r="F347" s="3"/>
      <c r="G347" s="3"/>
      <c r="H347" s="3"/>
      <c r="I347" s="39" cm="1">
        <f t="array" ref="I347">_xlfn.SWITCH(E347,"IV","Junior","V","Junior", "VI","Junior","VII","Pre-Senior","VIII","Pre-Senior","IX","Pre-Senior","X","Senior","XI","Senior","XII","Senior",0)</f>
        <v>0</v>
      </c>
      <c r="J347" s="126"/>
      <c r="K347" s="126"/>
      <c r="L347" s="38"/>
      <c r="M347" s="3"/>
      <c r="N347" s="4">
        <f t="shared" si="10"/>
        <v>0</v>
      </c>
    </row>
    <row r="348" spans="2:14" ht="18" customHeight="1" x14ac:dyDescent="0.3">
      <c r="B348" s="16">
        <f t="shared" si="11"/>
        <v>343</v>
      </c>
      <c r="C348" s="45"/>
      <c r="D348" s="2"/>
      <c r="E348" s="3"/>
      <c r="F348" s="3"/>
      <c r="G348" s="3"/>
      <c r="H348" s="3"/>
      <c r="I348" s="39" cm="1">
        <f t="array" ref="I348">_xlfn.SWITCH(E348,"IV","Junior","V","Junior", "VI","Junior","VII","Pre-Senior","VIII","Pre-Senior","IX","Pre-Senior","X","Senior","XI","Senior","XII","Senior",0)</f>
        <v>0</v>
      </c>
      <c r="J348" s="126"/>
      <c r="K348" s="126"/>
      <c r="L348" s="38"/>
      <c r="M348" s="3"/>
      <c r="N348" s="4">
        <f t="shared" si="10"/>
        <v>0</v>
      </c>
    </row>
    <row r="349" spans="2:14" ht="18" customHeight="1" x14ac:dyDescent="0.3">
      <c r="B349" s="16">
        <f t="shared" si="11"/>
        <v>344</v>
      </c>
      <c r="C349" s="45"/>
      <c r="D349" s="2"/>
      <c r="E349" s="3"/>
      <c r="F349" s="3"/>
      <c r="G349" s="3"/>
      <c r="H349" s="3"/>
      <c r="I349" s="39" cm="1">
        <f t="array" ref="I349">_xlfn.SWITCH(E349,"IV","Junior","V","Junior", "VI","Junior","VII","Pre-Senior","VIII","Pre-Senior","IX","Pre-Senior","X","Senior","XI","Senior","XII","Senior",0)</f>
        <v>0</v>
      </c>
      <c r="J349" s="126"/>
      <c r="K349" s="126"/>
      <c r="L349" s="38"/>
      <c r="M349" s="3"/>
      <c r="N349" s="4">
        <f t="shared" si="10"/>
        <v>0</v>
      </c>
    </row>
    <row r="350" spans="2:14" ht="18" customHeight="1" x14ac:dyDescent="0.3">
      <c r="B350" s="16">
        <f t="shared" si="11"/>
        <v>345</v>
      </c>
      <c r="C350" s="45"/>
      <c r="D350" s="2"/>
      <c r="E350" s="3"/>
      <c r="F350" s="3"/>
      <c r="G350" s="3"/>
      <c r="H350" s="3"/>
      <c r="I350" s="39" cm="1">
        <f t="array" ref="I350">_xlfn.SWITCH(E350,"IV","Junior","V","Junior", "VI","Junior","VII","Pre-Senior","VIII","Pre-Senior","IX","Pre-Senior","X","Senior","XI","Senior","XII","Senior",0)</f>
        <v>0</v>
      </c>
      <c r="J350" s="126"/>
      <c r="K350" s="126"/>
      <c r="L350" s="38"/>
      <c r="M350" s="3"/>
      <c r="N350" s="4">
        <f t="shared" si="10"/>
        <v>0</v>
      </c>
    </row>
    <row r="351" spans="2:14" ht="18" customHeight="1" x14ac:dyDescent="0.3">
      <c r="B351" s="16">
        <f t="shared" si="11"/>
        <v>346</v>
      </c>
      <c r="C351" s="45"/>
      <c r="D351" s="2"/>
      <c r="E351" s="3"/>
      <c r="F351" s="3"/>
      <c r="G351" s="3"/>
      <c r="H351" s="3"/>
      <c r="I351" s="39" cm="1">
        <f t="array" ref="I351">_xlfn.SWITCH(E351,"IV","Junior","V","Junior", "VI","Junior","VII","Pre-Senior","VIII","Pre-Senior","IX","Pre-Senior","X","Senior","XI","Senior","XII","Senior",0)</f>
        <v>0</v>
      </c>
      <c r="J351" s="126"/>
      <c r="K351" s="126"/>
      <c r="L351" s="38"/>
      <c r="M351" s="3"/>
      <c r="N351" s="4">
        <f t="shared" si="10"/>
        <v>0</v>
      </c>
    </row>
    <row r="352" spans="2:14" ht="18" customHeight="1" x14ac:dyDescent="0.3">
      <c r="B352" s="16">
        <f t="shared" si="11"/>
        <v>347</v>
      </c>
      <c r="C352" s="45"/>
      <c r="D352" s="2"/>
      <c r="E352" s="3"/>
      <c r="F352" s="3"/>
      <c r="G352" s="3"/>
      <c r="H352" s="3"/>
      <c r="I352" s="39" cm="1">
        <f t="array" ref="I352">_xlfn.SWITCH(E352,"IV","Junior","V","Junior", "VI","Junior","VII","Pre-Senior","VIII","Pre-Senior","IX","Pre-Senior","X","Senior","XI","Senior","XII","Senior",0)</f>
        <v>0</v>
      </c>
      <c r="J352" s="126"/>
      <c r="K352" s="126"/>
      <c r="L352" s="38"/>
      <c r="M352" s="3"/>
      <c r="N352" s="4">
        <f t="shared" si="10"/>
        <v>0</v>
      </c>
    </row>
    <row r="353" spans="2:14" ht="18" customHeight="1" x14ac:dyDescent="0.3">
      <c r="B353" s="16">
        <f t="shared" si="11"/>
        <v>348</v>
      </c>
      <c r="C353" s="45"/>
      <c r="D353" s="2"/>
      <c r="E353" s="3"/>
      <c r="F353" s="3"/>
      <c r="G353" s="3"/>
      <c r="H353" s="3"/>
      <c r="I353" s="39" cm="1">
        <f t="array" ref="I353">_xlfn.SWITCH(E353,"IV","Junior","V","Junior", "VI","Junior","VII","Pre-Senior","VIII","Pre-Senior","IX","Pre-Senior","X","Senior","XI","Senior","XII","Senior",0)</f>
        <v>0</v>
      </c>
      <c r="J353" s="126"/>
      <c r="K353" s="126"/>
      <c r="L353" s="38"/>
      <c r="M353" s="3"/>
      <c r="N353" s="4">
        <f t="shared" si="10"/>
        <v>0</v>
      </c>
    </row>
    <row r="354" spans="2:14" ht="18" customHeight="1" x14ac:dyDescent="0.3">
      <c r="B354" s="16">
        <f t="shared" si="11"/>
        <v>349</v>
      </c>
      <c r="C354" s="45"/>
      <c r="D354" s="2"/>
      <c r="E354" s="3"/>
      <c r="F354" s="3"/>
      <c r="G354" s="3"/>
      <c r="H354" s="3"/>
      <c r="I354" s="39" cm="1">
        <f t="array" ref="I354">_xlfn.SWITCH(E354,"IV","Junior","V","Junior", "VI","Junior","VII","Pre-Senior","VIII","Pre-Senior","IX","Pre-Senior","X","Senior","XI","Senior","XII","Senior",0)</f>
        <v>0</v>
      </c>
      <c r="J354" s="126"/>
      <c r="K354" s="126"/>
      <c r="L354" s="38"/>
      <c r="M354" s="3"/>
      <c r="N354" s="4">
        <f t="shared" si="10"/>
        <v>0</v>
      </c>
    </row>
    <row r="355" spans="2:14" ht="18" customHeight="1" x14ac:dyDescent="0.3">
      <c r="B355" s="16">
        <f t="shared" si="11"/>
        <v>350</v>
      </c>
      <c r="C355" s="45"/>
      <c r="D355" s="2"/>
      <c r="E355" s="3"/>
      <c r="F355" s="3"/>
      <c r="G355" s="3"/>
      <c r="H355" s="3"/>
      <c r="I355" s="39" cm="1">
        <f t="array" ref="I355">_xlfn.SWITCH(E355,"IV","Junior","V","Junior", "VI","Junior","VII","Pre-Senior","VIII","Pre-Senior","IX","Pre-Senior","X","Senior","XI","Senior","XII","Senior",0)</f>
        <v>0</v>
      </c>
      <c r="J355" s="126"/>
      <c r="K355" s="126"/>
      <c r="L355" s="38"/>
      <c r="M355" s="3"/>
      <c r="N355" s="4">
        <f t="shared" si="10"/>
        <v>0</v>
      </c>
    </row>
    <row r="356" spans="2:14" ht="18" customHeight="1" x14ac:dyDescent="0.3">
      <c r="B356" s="16">
        <f t="shared" si="11"/>
        <v>351</v>
      </c>
      <c r="C356" s="45"/>
      <c r="D356" s="2"/>
      <c r="E356" s="3"/>
      <c r="F356" s="3"/>
      <c r="G356" s="3"/>
      <c r="H356" s="3"/>
      <c r="I356" s="39" cm="1">
        <f t="array" ref="I356">_xlfn.SWITCH(E356,"IV","Junior","V","Junior", "VI","Junior","VII","Pre-Senior","VIII","Pre-Senior","IX","Pre-Senior","X","Senior","XI","Senior","XII","Senior",0)</f>
        <v>0</v>
      </c>
      <c r="J356" s="126"/>
      <c r="K356" s="126"/>
      <c r="L356" s="38"/>
      <c r="M356" s="3"/>
      <c r="N356" s="4">
        <f t="shared" si="10"/>
        <v>0</v>
      </c>
    </row>
    <row r="357" spans="2:14" ht="18" customHeight="1" x14ac:dyDescent="0.3">
      <c r="B357" s="16">
        <f t="shared" si="11"/>
        <v>352</v>
      </c>
      <c r="C357" s="45"/>
      <c r="D357" s="2"/>
      <c r="E357" s="3"/>
      <c r="F357" s="3"/>
      <c r="G357" s="3"/>
      <c r="H357" s="3"/>
      <c r="I357" s="39" cm="1">
        <f t="array" ref="I357">_xlfn.SWITCH(E357,"IV","Junior","V","Junior", "VI","Junior","VII","Pre-Senior","VIII","Pre-Senior","IX","Pre-Senior","X","Senior","XI","Senior","XII","Senior",0)</f>
        <v>0</v>
      </c>
      <c r="J357" s="126"/>
      <c r="K357" s="126"/>
      <c r="L357" s="38"/>
      <c r="M357" s="3"/>
      <c r="N357" s="4">
        <f t="shared" si="10"/>
        <v>0</v>
      </c>
    </row>
    <row r="358" spans="2:14" ht="18" customHeight="1" x14ac:dyDescent="0.3">
      <c r="B358" s="16">
        <f t="shared" si="11"/>
        <v>353</v>
      </c>
      <c r="C358" s="45"/>
      <c r="D358" s="2"/>
      <c r="E358" s="3"/>
      <c r="F358" s="3"/>
      <c r="G358" s="3"/>
      <c r="H358" s="3"/>
      <c r="I358" s="39" cm="1">
        <f t="array" ref="I358">_xlfn.SWITCH(E358,"IV","Junior","V","Junior", "VI","Junior","VII","Pre-Senior","VIII","Pre-Senior","IX","Pre-Senior","X","Senior","XI","Senior","XII","Senior",0)</f>
        <v>0</v>
      </c>
      <c r="J358" s="126"/>
      <c r="K358" s="126"/>
      <c r="L358" s="38"/>
      <c r="M358" s="3"/>
      <c r="N358" s="4">
        <f t="shared" si="10"/>
        <v>0</v>
      </c>
    </row>
    <row r="359" spans="2:14" ht="18" customHeight="1" x14ac:dyDescent="0.3">
      <c r="B359" s="16">
        <f t="shared" si="11"/>
        <v>354</v>
      </c>
      <c r="C359" s="45"/>
      <c r="D359" s="2"/>
      <c r="E359" s="3"/>
      <c r="F359" s="3"/>
      <c r="G359" s="3"/>
      <c r="H359" s="3"/>
      <c r="I359" s="39" cm="1">
        <f t="array" ref="I359">_xlfn.SWITCH(E359,"IV","Junior","V","Junior", "VI","Junior","VII","Pre-Senior","VIII","Pre-Senior","IX","Pre-Senior","X","Senior","XI","Senior","XII","Senior",0)</f>
        <v>0</v>
      </c>
      <c r="J359" s="126"/>
      <c r="K359" s="126"/>
      <c r="L359" s="38"/>
      <c r="M359" s="3"/>
      <c r="N359" s="4">
        <f t="shared" si="10"/>
        <v>0</v>
      </c>
    </row>
    <row r="360" spans="2:14" ht="18" customHeight="1" x14ac:dyDescent="0.3">
      <c r="B360" s="16">
        <f t="shared" si="11"/>
        <v>355</v>
      </c>
      <c r="C360" s="45"/>
      <c r="D360" s="2"/>
      <c r="E360" s="3"/>
      <c r="F360" s="3"/>
      <c r="G360" s="3"/>
      <c r="H360" s="3"/>
      <c r="I360" s="39" cm="1">
        <f t="array" ref="I360">_xlfn.SWITCH(E360,"IV","Junior","V","Junior", "VI","Junior","VII","Pre-Senior","VIII","Pre-Senior","IX","Pre-Senior","X","Senior","XI","Senior","XII","Senior",0)</f>
        <v>0</v>
      </c>
      <c r="J360" s="126"/>
      <c r="K360" s="126"/>
      <c r="L360" s="38"/>
      <c r="M360" s="3"/>
      <c r="N360" s="4">
        <f t="shared" si="10"/>
        <v>0</v>
      </c>
    </row>
    <row r="361" spans="2:14" ht="18" customHeight="1" x14ac:dyDescent="0.3">
      <c r="B361" s="16">
        <f t="shared" si="11"/>
        <v>356</v>
      </c>
      <c r="C361" s="45"/>
      <c r="D361" s="2"/>
      <c r="E361" s="3"/>
      <c r="F361" s="3"/>
      <c r="G361" s="3"/>
      <c r="H361" s="3"/>
      <c r="I361" s="39" cm="1">
        <f t="array" ref="I361">_xlfn.SWITCH(E361,"IV","Junior","V","Junior", "VI","Junior","VII","Pre-Senior","VIII","Pre-Senior","IX","Pre-Senior","X","Senior","XI","Senior","XII","Senior",0)</f>
        <v>0</v>
      </c>
      <c r="J361" s="126"/>
      <c r="K361" s="126"/>
      <c r="L361" s="38"/>
      <c r="M361" s="3"/>
      <c r="N361" s="4">
        <f t="shared" si="10"/>
        <v>0</v>
      </c>
    </row>
    <row r="362" spans="2:14" ht="18" customHeight="1" x14ac:dyDescent="0.3">
      <c r="B362" s="16">
        <f t="shared" si="11"/>
        <v>357</v>
      </c>
      <c r="C362" s="45"/>
      <c r="D362" s="2"/>
      <c r="E362" s="3"/>
      <c r="F362" s="3"/>
      <c r="G362" s="3"/>
      <c r="H362" s="3"/>
      <c r="I362" s="39" cm="1">
        <f t="array" ref="I362">_xlfn.SWITCH(E362,"IV","Junior","V","Junior", "VI","Junior","VII","Pre-Senior","VIII","Pre-Senior","IX","Pre-Senior","X","Senior","XI","Senior","XII","Senior",0)</f>
        <v>0</v>
      </c>
      <c r="J362" s="126"/>
      <c r="K362" s="126"/>
      <c r="L362" s="38"/>
      <c r="M362" s="3"/>
      <c r="N362" s="4">
        <f t="shared" si="10"/>
        <v>0</v>
      </c>
    </row>
    <row r="363" spans="2:14" ht="18" customHeight="1" x14ac:dyDescent="0.3">
      <c r="B363" s="16">
        <f t="shared" si="11"/>
        <v>358</v>
      </c>
      <c r="C363" s="45"/>
      <c r="D363" s="2"/>
      <c r="E363" s="3"/>
      <c r="F363" s="3"/>
      <c r="G363" s="3"/>
      <c r="H363" s="3"/>
      <c r="I363" s="39" cm="1">
        <f t="array" ref="I363">_xlfn.SWITCH(E363,"IV","Junior","V","Junior", "VI","Junior","VII","Pre-Senior","VIII","Pre-Senior","IX","Pre-Senior","X","Senior","XI","Senior","XII","Senior",0)</f>
        <v>0</v>
      </c>
      <c r="J363" s="126"/>
      <c r="K363" s="126"/>
      <c r="L363" s="38"/>
      <c r="M363" s="3"/>
      <c r="N363" s="4">
        <f t="shared" si="10"/>
        <v>0</v>
      </c>
    </row>
    <row r="364" spans="2:14" ht="18" customHeight="1" x14ac:dyDescent="0.3">
      <c r="B364" s="16">
        <f t="shared" si="11"/>
        <v>359</v>
      </c>
      <c r="C364" s="45"/>
      <c r="D364" s="2"/>
      <c r="E364" s="3"/>
      <c r="F364" s="3"/>
      <c r="G364" s="3"/>
      <c r="H364" s="3"/>
      <c r="I364" s="39" cm="1">
        <f t="array" ref="I364">_xlfn.SWITCH(E364,"IV","Junior","V","Junior", "VI","Junior","VII","Pre-Senior","VIII","Pre-Senior","IX","Pre-Senior","X","Senior","XI","Senior","XII","Senior",0)</f>
        <v>0</v>
      </c>
      <c r="J364" s="126"/>
      <c r="K364" s="126"/>
      <c r="L364" s="38"/>
      <c r="M364" s="3"/>
      <c r="N364" s="4">
        <f t="shared" si="10"/>
        <v>0</v>
      </c>
    </row>
    <row r="365" spans="2:14" ht="18" customHeight="1" x14ac:dyDescent="0.3">
      <c r="B365" s="16">
        <f t="shared" si="11"/>
        <v>360</v>
      </c>
      <c r="C365" s="45"/>
      <c r="D365" s="2"/>
      <c r="E365" s="3"/>
      <c r="F365" s="3"/>
      <c r="G365" s="3"/>
      <c r="H365" s="3"/>
      <c r="I365" s="39" cm="1">
        <f t="array" ref="I365">_xlfn.SWITCH(E365,"IV","Junior","V","Junior", "VI","Junior","VII","Pre-Senior","VIII","Pre-Senior","IX","Pre-Senior","X","Senior","XI","Senior","XII","Senior",0)</f>
        <v>0</v>
      </c>
      <c r="J365" s="126"/>
      <c r="K365" s="126"/>
      <c r="L365" s="38"/>
      <c r="M365" s="3"/>
      <c r="N365" s="4">
        <f t="shared" si="10"/>
        <v>0</v>
      </c>
    </row>
    <row r="366" spans="2:14" ht="18" customHeight="1" x14ac:dyDescent="0.3">
      <c r="B366" s="16">
        <f t="shared" si="11"/>
        <v>361</v>
      </c>
      <c r="C366" s="45"/>
      <c r="D366" s="2"/>
      <c r="E366" s="3"/>
      <c r="F366" s="3"/>
      <c r="G366" s="3"/>
      <c r="H366" s="3"/>
      <c r="I366" s="39" cm="1">
        <f t="array" ref="I366">_xlfn.SWITCH(E366,"IV","Junior","V","Junior", "VI","Junior","VII","Pre-Senior","VIII","Pre-Senior","IX","Pre-Senior","X","Senior","XI","Senior","XII","Senior",0)</f>
        <v>0</v>
      </c>
      <c r="J366" s="126"/>
      <c r="K366" s="126"/>
      <c r="L366" s="38"/>
      <c r="M366" s="3"/>
      <c r="N366" s="4">
        <f t="shared" si="10"/>
        <v>0</v>
      </c>
    </row>
    <row r="367" spans="2:14" ht="18" customHeight="1" x14ac:dyDescent="0.3">
      <c r="B367" s="16">
        <f t="shared" si="11"/>
        <v>362</v>
      </c>
      <c r="C367" s="45"/>
      <c r="D367" s="2"/>
      <c r="E367" s="3"/>
      <c r="F367" s="3"/>
      <c r="G367" s="3"/>
      <c r="H367" s="3"/>
      <c r="I367" s="39" cm="1">
        <f t="array" ref="I367">_xlfn.SWITCH(E367,"IV","Junior","V","Junior", "VI","Junior","VII","Pre-Senior","VIII","Pre-Senior","IX","Pre-Senior","X","Senior","XI","Senior","XII","Senior",0)</f>
        <v>0</v>
      </c>
      <c r="J367" s="126"/>
      <c r="K367" s="126"/>
      <c r="L367" s="38"/>
      <c r="M367" s="3"/>
      <c r="N367" s="4">
        <f t="shared" si="10"/>
        <v>0</v>
      </c>
    </row>
    <row r="368" spans="2:14" ht="18" customHeight="1" x14ac:dyDescent="0.3">
      <c r="B368" s="16">
        <f t="shared" si="11"/>
        <v>363</v>
      </c>
      <c r="C368" s="45"/>
      <c r="D368" s="2"/>
      <c r="E368" s="3"/>
      <c r="F368" s="3"/>
      <c r="G368" s="3"/>
      <c r="H368" s="3"/>
      <c r="I368" s="39" cm="1">
        <f t="array" ref="I368">_xlfn.SWITCH(E368,"IV","Junior","V","Junior", "VI","Junior","VII","Pre-Senior","VIII","Pre-Senior","IX","Pre-Senior","X","Senior","XI","Senior","XII","Senior",0)</f>
        <v>0</v>
      </c>
      <c r="J368" s="126"/>
      <c r="K368" s="126"/>
      <c r="L368" s="38"/>
      <c r="M368" s="3"/>
      <c r="N368" s="4">
        <f t="shared" si="10"/>
        <v>0</v>
      </c>
    </row>
    <row r="369" spans="2:14" ht="18" customHeight="1" x14ac:dyDescent="0.3">
      <c r="B369" s="16">
        <f t="shared" si="11"/>
        <v>364</v>
      </c>
      <c r="C369" s="45"/>
      <c r="D369" s="2"/>
      <c r="E369" s="3"/>
      <c r="F369" s="3"/>
      <c r="G369" s="3"/>
      <c r="H369" s="3"/>
      <c r="I369" s="39" cm="1">
        <f t="array" ref="I369">_xlfn.SWITCH(E369,"IV","Junior","V","Junior", "VI","Junior","VII","Pre-Senior","VIII","Pre-Senior","IX","Pre-Senior","X","Senior","XI","Senior","XII","Senior",0)</f>
        <v>0</v>
      </c>
      <c r="J369" s="126"/>
      <c r="K369" s="126"/>
      <c r="L369" s="38"/>
      <c r="M369" s="3"/>
      <c r="N369" s="4">
        <f t="shared" si="10"/>
        <v>0</v>
      </c>
    </row>
    <row r="370" spans="2:14" ht="18" customHeight="1" x14ac:dyDescent="0.3">
      <c r="B370" s="16">
        <f t="shared" si="11"/>
        <v>365</v>
      </c>
      <c r="C370" s="45"/>
      <c r="D370" s="2"/>
      <c r="E370" s="3"/>
      <c r="F370" s="3"/>
      <c r="G370" s="3"/>
      <c r="H370" s="3"/>
      <c r="I370" s="39" cm="1">
        <f t="array" ref="I370">_xlfn.SWITCH(E370,"IV","Junior","V","Junior", "VI","Junior","VII","Pre-Senior","VIII","Pre-Senior","IX","Pre-Senior","X","Senior","XI","Senior","XII","Senior",0)</f>
        <v>0</v>
      </c>
      <c r="J370" s="126"/>
      <c r="K370" s="126"/>
      <c r="L370" s="38"/>
      <c r="M370" s="3"/>
      <c r="N370" s="4">
        <f t="shared" si="10"/>
        <v>0</v>
      </c>
    </row>
    <row r="371" spans="2:14" ht="18" customHeight="1" x14ac:dyDescent="0.3">
      <c r="B371" s="16">
        <f t="shared" si="11"/>
        <v>366</v>
      </c>
      <c r="C371" s="45"/>
      <c r="D371" s="2"/>
      <c r="E371" s="3"/>
      <c r="F371" s="3"/>
      <c r="G371" s="3"/>
      <c r="H371" s="3"/>
      <c r="I371" s="39" cm="1">
        <f t="array" ref="I371">_xlfn.SWITCH(E371,"IV","Junior","V","Junior", "VI","Junior","VII","Pre-Senior","VIII","Pre-Senior","IX","Pre-Senior","X","Senior","XI","Senior","XII","Senior",0)</f>
        <v>0</v>
      </c>
      <c r="J371" s="126"/>
      <c r="K371" s="126"/>
      <c r="L371" s="38"/>
      <c r="M371" s="3"/>
      <c r="N371" s="4">
        <f t="shared" si="10"/>
        <v>0</v>
      </c>
    </row>
    <row r="372" spans="2:14" ht="18" customHeight="1" x14ac:dyDescent="0.3">
      <c r="B372" s="16">
        <f t="shared" si="11"/>
        <v>367</v>
      </c>
      <c r="C372" s="45"/>
      <c r="D372" s="2"/>
      <c r="E372" s="3"/>
      <c r="F372" s="3"/>
      <c r="G372" s="3"/>
      <c r="H372" s="3"/>
      <c r="I372" s="39" cm="1">
        <f t="array" ref="I372">_xlfn.SWITCH(E372,"IV","Junior","V","Junior", "VI","Junior","VII","Pre-Senior","VIII","Pre-Senior","IX","Pre-Senior","X","Senior","XI","Senior","XII","Senior",0)</f>
        <v>0</v>
      </c>
      <c r="J372" s="126"/>
      <c r="K372" s="126"/>
      <c r="L372" s="38"/>
      <c r="M372" s="3"/>
      <c r="N372" s="4">
        <f t="shared" si="10"/>
        <v>0</v>
      </c>
    </row>
    <row r="373" spans="2:14" ht="18" customHeight="1" x14ac:dyDescent="0.3">
      <c r="B373" s="16">
        <f t="shared" si="11"/>
        <v>368</v>
      </c>
      <c r="C373" s="45"/>
      <c r="D373" s="2"/>
      <c r="E373" s="3"/>
      <c r="F373" s="3"/>
      <c r="G373" s="3"/>
      <c r="H373" s="3"/>
      <c r="I373" s="39" cm="1">
        <f t="array" ref="I373">_xlfn.SWITCH(E373,"IV","Junior","V","Junior", "VI","Junior","VII","Pre-Senior","VIII","Pre-Senior","IX","Pre-Senior","X","Senior","XI","Senior","XII","Senior",0)</f>
        <v>0</v>
      </c>
      <c r="J373" s="126"/>
      <c r="K373" s="126"/>
      <c r="L373" s="38"/>
      <c r="M373" s="3"/>
      <c r="N373" s="4">
        <f t="shared" si="10"/>
        <v>0</v>
      </c>
    </row>
    <row r="374" spans="2:14" ht="18" customHeight="1" x14ac:dyDescent="0.3">
      <c r="B374" s="16">
        <f t="shared" si="11"/>
        <v>369</v>
      </c>
      <c r="C374" s="45"/>
      <c r="D374" s="2"/>
      <c r="E374" s="3"/>
      <c r="F374" s="3"/>
      <c r="G374" s="3"/>
      <c r="H374" s="3"/>
      <c r="I374" s="39" cm="1">
        <f t="array" ref="I374">_xlfn.SWITCH(E374,"IV","Junior","V","Junior", "VI","Junior","VII","Pre-Senior","VIII","Pre-Senior","IX","Pre-Senior","X","Senior","XI","Senior","XII","Senior",0)</f>
        <v>0</v>
      </c>
      <c r="J374" s="126"/>
      <c r="K374" s="126"/>
      <c r="L374" s="38"/>
      <c r="M374" s="3"/>
      <c r="N374" s="4">
        <f t="shared" si="10"/>
        <v>0</v>
      </c>
    </row>
    <row r="375" spans="2:14" ht="18" customHeight="1" x14ac:dyDescent="0.3">
      <c r="B375" s="16">
        <f t="shared" si="11"/>
        <v>370</v>
      </c>
      <c r="C375" s="45"/>
      <c r="D375" s="2"/>
      <c r="E375" s="3"/>
      <c r="F375" s="3"/>
      <c r="G375" s="3"/>
      <c r="H375" s="3"/>
      <c r="I375" s="39" cm="1">
        <f t="array" ref="I375">_xlfn.SWITCH(E375,"IV","Junior","V","Junior", "VI","Junior","VII","Pre-Senior","VIII","Pre-Senior","IX","Pre-Senior","X","Senior","XI","Senior","XII","Senior",0)</f>
        <v>0</v>
      </c>
      <c r="J375" s="126"/>
      <c r="K375" s="126"/>
      <c r="L375" s="38"/>
      <c r="M375" s="3"/>
      <c r="N375" s="4">
        <f t="shared" si="10"/>
        <v>0</v>
      </c>
    </row>
    <row r="376" spans="2:14" ht="18" customHeight="1" x14ac:dyDescent="0.3">
      <c r="B376" s="16">
        <f t="shared" si="11"/>
        <v>371</v>
      </c>
      <c r="C376" s="45"/>
      <c r="D376" s="2"/>
      <c r="E376" s="3"/>
      <c r="F376" s="3"/>
      <c r="G376" s="3"/>
      <c r="H376" s="3"/>
      <c r="I376" s="39" cm="1">
        <f t="array" ref="I376">_xlfn.SWITCH(E376,"IV","Junior","V","Junior", "VI","Junior","VII","Pre-Senior","VIII","Pre-Senior","IX","Pre-Senior","X","Senior","XI","Senior","XII","Senior",0)</f>
        <v>0</v>
      </c>
      <c r="J376" s="126"/>
      <c r="K376" s="126"/>
      <c r="L376" s="38"/>
      <c r="M376" s="3"/>
      <c r="N376" s="4">
        <f t="shared" si="10"/>
        <v>0</v>
      </c>
    </row>
    <row r="377" spans="2:14" ht="18" customHeight="1" x14ac:dyDescent="0.3">
      <c r="B377" s="16">
        <f t="shared" si="11"/>
        <v>372</v>
      </c>
      <c r="C377" s="45"/>
      <c r="D377" s="2"/>
      <c r="E377" s="3"/>
      <c r="F377" s="3"/>
      <c r="G377" s="3"/>
      <c r="H377" s="3"/>
      <c r="I377" s="39" cm="1">
        <f t="array" ref="I377">_xlfn.SWITCH(E377,"IV","Junior","V","Junior", "VI","Junior","VII","Pre-Senior","VIII","Pre-Senior","IX","Pre-Senior","X","Senior","XI","Senior","XII","Senior",0)</f>
        <v>0</v>
      </c>
      <c r="J377" s="126"/>
      <c r="K377" s="126"/>
      <c r="L377" s="38"/>
      <c r="M377" s="3"/>
      <c r="N377" s="4">
        <f t="shared" si="10"/>
        <v>0</v>
      </c>
    </row>
    <row r="378" spans="2:14" ht="18" customHeight="1" x14ac:dyDescent="0.3">
      <c r="B378" s="16">
        <f t="shared" si="11"/>
        <v>373</v>
      </c>
      <c r="C378" s="45"/>
      <c r="D378" s="2"/>
      <c r="E378" s="3"/>
      <c r="F378" s="3"/>
      <c r="G378" s="3"/>
      <c r="H378" s="3"/>
      <c r="I378" s="39" cm="1">
        <f t="array" ref="I378">_xlfn.SWITCH(E378,"IV","Junior","V","Junior", "VI","Junior","VII","Pre-Senior","VIII","Pre-Senior","IX","Pre-Senior","X","Senior","XI","Senior","XII","Senior",0)</f>
        <v>0</v>
      </c>
      <c r="J378" s="126"/>
      <c r="K378" s="126"/>
      <c r="L378" s="38"/>
      <c r="M378" s="3"/>
      <c r="N378" s="4">
        <f t="shared" si="10"/>
        <v>0</v>
      </c>
    </row>
    <row r="379" spans="2:14" ht="18" customHeight="1" x14ac:dyDescent="0.3">
      <c r="B379" s="16">
        <f t="shared" si="11"/>
        <v>374</v>
      </c>
      <c r="C379" s="45"/>
      <c r="D379" s="2"/>
      <c r="E379" s="3"/>
      <c r="F379" s="3"/>
      <c r="G379" s="3"/>
      <c r="H379" s="3"/>
      <c r="I379" s="39" cm="1">
        <f t="array" ref="I379">_xlfn.SWITCH(E379,"IV","Junior","V","Junior", "VI","Junior","VII","Pre-Senior","VIII","Pre-Senior","IX","Pre-Senior","X","Senior","XI","Senior","XII","Senior",0)</f>
        <v>0</v>
      </c>
      <c r="J379" s="126"/>
      <c r="K379" s="126"/>
      <c r="L379" s="38"/>
      <c r="M379" s="3"/>
      <c r="N379" s="4">
        <f t="shared" si="10"/>
        <v>0</v>
      </c>
    </row>
    <row r="380" spans="2:14" ht="18" customHeight="1" x14ac:dyDescent="0.3">
      <c r="B380" s="16">
        <f t="shared" si="11"/>
        <v>375</v>
      </c>
      <c r="C380" s="45"/>
      <c r="D380" s="2"/>
      <c r="E380" s="3"/>
      <c r="F380" s="3"/>
      <c r="G380" s="3"/>
      <c r="H380" s="3"/>
      <c r="I380" s="39" cm="1">
        <f t="array" ref="I380">_xlfn.SWITCH(E380,"IV","Junior","V","Junior", "VI","Junior","VII","Pre-Senior","VIII","Pre-Senior","IX","Pre-Senior","X","Senior","XI","Senior","XII","Senior",0)</f>
        <v>0</v>
      </c>
      <c r="J380" s="126"/>
      <c r="K380" s="126"/>
      <c r="L380" s="38"/>
      <c r="M380" s="3"/>
      <c r="N380" s="4">
        <f t="shared" si="10"/>
        <v>0</v>
      </c>
    </row>
    <row r="381" spans="2:14" ht="18" customHeight="1" x14ac:dyDescent="0.3">
      <c r="B381" s="16">
        <f t="shared" si="11"/>
        <v>376</v>
      </c>
      <c r="C381" s="45"/>
      <c r="D381" s="2"/>
      <c r="E381" s="3"/>
      <c r="F381" s="3"/>
      <c r="G381" s="3"/>
      <c r="H381" s="3"/>
      <c r="I381" s="39" cm="1">
        <f t="array" ref="I381">_xlfn.SWITCH(E381,"IV","Junior","V","Junior", "VI","Junior","VII","Pre-Senior","VIII","Pre-Senior","IX","Pre-Senior","X","Senior","XI","Senior","XII","Senior",0)</f>
        <v>0</v>
      </c>
      <c r="J381" s="126"/>
      <c r="K381" s="126"/>
      <c r="L381" s="38"/>
      <c r="M381" s="3"/>
      <c r="N381" s="4">
        <f t="shared" si="10"/>
        <v>0</v>
      </c>
    </row>
    <row r="382" spans="2:14" ht="18" customHeight="1" x14ac:dyDescent="0.3">
      <c r="B382" s="16">
        <f t="shared" si="11"/>
        <v>377</v>
      </c>
      <c r="C382" s="45"/>
      <c r="D382" s="2"/>
      <c r="E382" s="3"/>
      <c r="F382" s="3"/>
      <c r="G382" s="3"/>
      <c r="H382" s="3"/>
      <c r="I382" s="39" cm="1">
        <f t="array" ref="I382">_xlfn.SWITCH(E382,"IV","Junior","V","Junior", "VI","Junior","VII","Pre-Senior","VIII","Pre-Senior","IX","Pre-Senior","X","Senior","XI","Senior","XII","Senior",0)</f>
        <v>0</v>
      </c>
      <c r="J382" s="126"/>
      <c r="K382" s="126"/>
      <c r="L382" s="38"/>
      <c r="M382" s="3"/>
      <c r="N382" s="4">
        <f t="shared" si="10"/>
        <v>0</v>
      </c>
    </row>
    <row r="383" spans="2:14" ht="18" customHeight="1" x14ac:dyDescent="0.3">
      <c r="B383" s="16">
        <f t="shared" si="11"/>
        <v>378</v>
      </c>
      <c r="C383" s="45"/>
      <c r="D383" s="2"/>
      <c r="E383" s="3"/>
      <c r="F383" s="3"/>
      <c r="G383" s="3"/>
      <c r="H383" s="3"/>
      <c r="I383" s="39" cm="1">
        <f t="array" ref="I383">_xlfn.SWITCH(E383,"IV","Junior","V","Junior", "VI","Junior","VII","Pre-Senior","VIII","Pre-Senior","IX","Pre-Senior","X","Senior","XI","Senior","XII","Senior",0)</f>
        <v>0</v>
      </c>
      <c r="J383" s="126"/>
      <c r="K383" s="126"/>
      <c r="L383" s="38"/>
      <c r="M383" s="3"/>
      <c r="N383" s="4">
        <f t="shared" si="10"/>
        <v>0</v>
      </c>
    </row>
    <row r="384" spans="2:14" ht="18" customHeight="1" x14ac:dyDescent="0.3">
      <c r="B384" s="16">
        <f t="shared" si="11"/>
        <v>379</v>
      </c>
      <c r="C384" s="45"/>
      <c r="D384" s="2"/>
      <c r="E384" s="3"/>
      <c r="F384" s="3"/>
      <c r="G384" s="3"/>
      <c r="H384" s="3"/>
      <c r="I384" s="39" cm="1">
        <f t="array" ref="I384">_xlfn.SWITCH(E384,"IV","Junior","V","Junior", "VI","Junior","VII","Pre-Senior","VIII","Pre-Senior","IX","Pre-Senior","X","Senior","XI","Senior","XII","Senior",0)</f>
        <v>0</v>
      </c>
      <c r="J384" s="126"/>
      <c r="K384" s="126"/>
      <c r="L384" s="38"/>
      <c r="M384" s="3"/>
      <c r="N384" s="4">
        <f t="shared" si="10"/>
        <v>0</v>
      </c>
    </row>
    <row r="385" spans="2:14" ht="18" customHeight="1" x14ac:dyDescent="0.3">
      <c r="B385" s="16">
        <f t="shared" si="11"/>
        <v>380</v>
      </c>
      <c r="C385" s="45"/>
      <c r="D385" s="2"/>
      <c r="E385" s="3"/>
      <c r="F385" s="3"/>
      <c r="G385" s="3"/>
      <c r="H385" s="3"/>
      <c r="I385" s="39" cm="1">
        <f t="array" ref="I385">_xlfn.SWITCH(E385,"IV","Junior","V","Junior", "VI","Junior","VII","Pre-Senior","VIII","Pre-Senior","IX","Pre-Senior","X","Senior","XI","Senior","XII","Senior",0)</f>
        <v>0</v>
      </c>
      <c r="J385" s="126"/>
      <c r="K385" s="126"/>
      <c r="L385" s="38"/>
      <c r="M385" s="3"/>
      <c r="N385" s="4">
        <f t="shared" si="10"/>
        <v>0</v>
      </c>
    </row>
    <row r="386" spans="2:14" ht="18" customHeight="1" x14ac:dyDescent="0.3">
      <c r="B386" s="16">
        <f t="shared" si="11"/>
        <v>381</v>
      </c>
      <c r="C386" s="45"/>
      <c r="D386" s="2"/>
      <c r="E386" s="3"/>
      <c r="F386" s="3"/>
      <c r="G386" s="3"/>
      <c r="H386" s="3"/>
      <c r="I386" s="39" cm="1">
        <f t="array" ref="I386">_xlfn.SWITCH(E386,"IV","Junior","V","Junior", "VI","Junior","VII","Pre-Senior","VIII","Pre-Senior","IX","Pre-Senior","X","Senior","XI","Senior","XII","Senior",0)</f>
        <v>0</v>
      </c>
      <c r="J386" s="126"/>
      <c r="K386" s="126"/>
      <c r="L386" s="38"/>
      <c r="M386" s="3"/>
      <c r="N386" s="4">
        <f t="shared" si="10"/>
        <v>0</v>
      </c>
    </row>
    <row r="387" spans="2:14" ht="18" customHeight="1" x14ac:dyDescent="0.3">
      <c r="B387" s="16">
        <f t="shared" si="11"/>
        <v>382</v>
      </c>
      <c r="C387" s="45"/>
      <c r="D387" s="2"/>
      <c r="E387" s="3"/>
      <c r="F387" s="3"/>
      <c r="G387" s="3"/>
      <c r="H387" s="3"/>
      <c r="I387" s="39" cm="1">
        <f t="array" ref="I387">_xlfn.SWITCH(E387,"IV","Junior","V","Junior", "VI","Junior","VII","Pre-Senior","VIII","Pre-Senior","IX","Pre-Senior","X","Senior","XI","Senior","XII","Senior",0)</f>
        <v>0</v>
      </c>
      <c r="J387" s="126"/>
      <c r="K387" s="126"/>
      <c r="L387" s="38"/>
      <c r="M387" s="3"/>
      <c r="N387" s="4">
        <f t="shared" si="10"/>
        <v>0</v>
      </c>
    </row>
    <row r="388" spans="2:14" ht="18" customHeight="1" x14ac:dyDescent="0.3">
      <c r="B388" s="16">
        <f t="shared" si="11"/>
        <v>383</v>
      </c>
      <c r="C388" s="45"/>
      <c r="D388" s="2"/>
      <c r="E388" s="3"/>
      <c r="F388" s="3"/>
      <c r="G388" s="3"/>
      <c r="H388" s="3"/>
      <c r="I388" s="39" cm="1">
        <f t="array" ref="I388">_xlfn.SWITCH(E388,"IV","Junior","V","Junior", "VI","Junior","VII","Pre-Senior","VIII","Pre-Senior","IX","Pre-Senior","X","Senior","XI","Senior","XII","Senior",0)</f>
        <v>0</v>
      </c>
      <c r="J388" s="126"/>
      <c r="K388" s="126"/>
      <c r="L388" s="38"/>
      <c r="M388" s="3"/>
      <c r="N388" s="4">
        <f t="shared" si="10"/>
        <v>0</v>
      </c>
    </row>
    <row r="389" spans="2:14" ht="18" customHeight="1" x14ac:dyDescent="0.3">
      <c r="B389" s="16">
        <f t="shared" si="11"/>
        <v>384</v>
      </c>
      <c r="C389" s="45"/>
      <c r="D389" s="2"/>
      <c r="E389" s="3"/>
      <c r="F389" s="3"/>
      <c r="G389" s="3"/>
      <c r="H389" s="3"/>
      <c r="I389" s="39" cm="1">
        <f t="array" ref="I389">_xlfn.SWITCH(E389,"IV","Junior","V","Junior", "VI","Junior","VII","Pre-Senior","VIII","Pre-Senior","IX","Pre-Senior","X","Senior","XI","Senior","XII","Senior",0)</f>
        <v>0</v>
      </c>
      <c r="J389" s="126"/>
      <c r="K389" s="126"/>
      <c r="L389" s="38"/>
      <c r="M389" s="3"/>
      <c r="N389" s="4">
        <f t="shared" si="10"/>
        <v>0</v>
      </c>
    </row>
    <row r="390" spans="2:14" ht="18" customHeight="1" x14ac:dyDescent="0.3">
      <c r="B390" s="16">
        <f t="shared" si="11"/>
        <v>385</v>
      </c>
      <c r="C390" s="45"/>
      <c r="D390" s="2"/>
      <c r="E390" s="3"/>
      <c r="F390" s="3"/>
      <c r="G390" s="3"/>
      <c r="H390" s="3"/>
      <c r="I390" s="39" cm="1">
        <f t="array" ref="I390">_xlfn.SWITCH(E390,"IV","Junior","V","Junior", "VI","Junior","VII","Pre-Senior","VIII","Pre-Senior","IX","Pre-Senior","X","Senior","XI","Senior","XII","Senior",0)</f>
        <v>0</v>
      </c>
      <c r="J390" s="126"/>
      <c r="K390" s="126"/>
      <c r="L390" s="38"/>
      <c r="M390" s="3"/>
      <c r="N390" s="4">
        <f t="shared" si="10"/>
        <v>0</v>
      </c>
    </row>
    <row r="391" spans="2:14" ht="18" customHeight="1" x14ac:dyDescent="0.3">
      <c r="B391" s="16">
        <f t="shared" si="11"/>
        <v>386</v>
      </c>
      <c r="C391" s="45"/>
      <c r="D391" s="2"/>
      <c r="E391" s="3"/>
      <c r="F391" s="3"/>
      <c r="G391" s="3"/>
      <c r="H391" s="3"/>
      <c r="I391" s="39" cm="1">
        <f t="array" ref="I391">_xlfn.SWITCH(E391,"IV","Junior","V","Junior", "VI","Junior","VII","Pre-Senior","VIII","Pre-Senior","IX","Pre-Senior","X","Senior","XI","Senior","XII","Senior",0)</f>
        <v>0</v>
      </c>
      <c r="J391" s="126"/>
      <c r="K391" s="126"/>
      <c r="L391" s="38"/>
      <c r="M391" s="3"/>
      <c r="N391" s="4">
        <f t="shared" ref="N391:N454" si="12">IF(M391="Printed book",230,IF(M391="E-book",155,0))</f>
        <v>0</v>
      </c>
    </row>
    <row r="392" spans="2:14" ht="18" customHeight="1" x14ac:dyDescent="0.3">
      <c r="B392" s="16">
        <f t="shared" ref="B392:B455" si="13">B391+1</f>
        <v>387</v>
      </c>
      <c r="C392" s="45"/>
      <c r="D392" s="2"/>
      <c r="E392" s="3"/>
      <c r="F392" s="3"/>
      <c r="G392" s="3"/>
      <c r="H392" s="3"/>
      <c r="I392" s="39" cm="1">
        <f t="array" ref="I392">_xlfn.SWITCH(E392,"IV","Junior","V","Junior", "VI","Junior","VII","Pre-Senior","VIII","Pre-Senior","IX","Pre-Senior","X","Senior","XI","Senior","XII","Senior",0)</f>
        <v>0</v>
      </c>
      <c r="J392" s="126"/>
      <c r="K392" s="126"/>
      <c r="L392" s="38"/>
      <c r="M392" s="3"/>
      <c r="N392" s="4">
        <f t="shared" si="12"/>
        <v>0</v>
      </c>
    </row>
    <row r="393" spans="2:14" ht="18" customHeight="1" x14ac:dyDescent="0.3">
      <c r="B393" s="16">
        <f t="shared" si="13"/>
        <v>388</v>
      </c>
      <c r="C393" s="45"/>
      <c r="D393" s="2"/>
      <c r="E393" s="3"/>
      <c r="F393" s="3"/>
      <c r="G393" s="3"/>
      <c r="H393" s="3"/>
      <c r="I393" s="39" cm="1">
        <f t="array" ref="I393">_xlfn.SWITCH(E393,"IV","Junior","V","Junior", "VI","Junior","VII","Pre-Senior","VIII","Pre-Senior","IX","Pre-Senior","X","Senior","XI","Senior","XII","Senior",0)</f>
        <v>0</v>
      </c>
      <c r="J393" s="126"/>
      <c r="K393" s="126"/>
      <c r="L393" s="38"/>
      <c r="M393" s="3"/>
      <c r="N393" s="4">
        <f t="shared" si="12"/>
        <v>0</v>
      </c>
    </row>
    <row r="394" spans="2:14" ht="18" customHeight="1" x14ac:dyDescent="0.3">
      <c r="B394" s="16">
        <f t="shared" si="13"/>
        <v>389</v>
      </c>
      <c r="C394" s="45"/>
      <c r="D394" s="2"/>
      <c r="E394" s="3"/>
      <c r="F394" s="3"/>
      <c r="G394" s="3"/>
      <c r="H394" s="3"/>
      <c r="I394" s="39" cm="1">
        <f t="array" ref="I394">_xlfn.SWITCH(E394,"IV","Junior","V","Junior", "VI","Junior","VII","Pre-Senior","VIII","Pre-Senior","IX","Pre-Senior","X","Senior","XI","Senior","XII","Senior",0)</f>
        <v>0</v>
      </c>
      <c r="J394" s="126"/>
      <c r="K394" s="126"/>
      <c r="L394" s="38"/>
      <c r="M394" s="3"/>
      <c r="N394" s="4">
        <f t="shared" si="12"/>
        <v>0</v>
      </c>
    </row>
    <row r="395" spans="2:14" ht="18" customHeight="1" x14ac:dyDescent="0.3">
      <c r="B395" s="16">
        <f t="shared" si="13"/>
        <v>390</v>
      </c>
      <c r="C395" s="45"/>
      <c r="D395" s="2"/>
      <c r="E395" s="3"/>
      <c r="F395" s="3"/>
      <c r="G395" s="3"/>
      <c r="H395" s="3"/>
      <c r="I395" s="39" cm="1">
        <f t="array" ref="I395">_xlfn.SWITCH(E395,"IV","Junior","V","Junior", "VI","Junior","VII","Pre-Senior","VIII","Pre-Senior","IX","Pre-Senior","X","Senior","XI","Senior","XII","Senior",0)</f>
        <v>0</v>
      </c>
      <c r="J395" s="126"/>
      <c r="K395" s="126"/>
      <c r="L395" s="38"/>
      <c r="M395" s="3"/>
      <c r="N395" s="4">
        <f t="shared" si="12"/>
        <v>0</v>
      </c>
    </row>
    <row r="396" spans="2:14" ht="18" customHeight="1" x14ac:dyDescent="0.3">
      <c r="B396" s="16">
        <f t="shared" si="13"/>
        <v>391</v>
      </c>
      <c r="C396" s="45"/>
      <c r="D396" s="2"/>
      <c r="E396" s="3"/>
      <c r="F396" s="3"/>
      <c r="G396" s="3"/>
      <c r="H396" s="3"/>
      <c r="I396" s="39" cm="1">
        <f t="array" ref="I396">_xlfn.SWITCH(E396,"IV","Junior","V","Junior", "VI","Junior","VII","Pre-Senior","VIII","Pre-Senior","IX","Pre-Senior","X","Senior","XI","Senior","XII","Senior",0)</f>
        <v>0</v>
      </c>
      <c r="J396" s="126"/>
      <c r="K396" s="126"/>
      <c r="L396" s="38"/>
      <c r="M396" s="3"/>
      <c r="N396" s="4">
        <f t="shared" si="12"/>
        <v>0</v>
      </c>
    </row>
    <row r="397" spans="2:14" ht="18" customHeight="1" x14ac:dyDescent="0.3">
      <c r="B397" s="16">
        <f t="shared" si="13"/>
        <v>392</v>
      </c>
      <c r="C397" s="45"/>
      <c r="D397" s="2"/>
      <c r="E397" s="3"/>
      <c r="F397" s="3"/>
      <c r="G397" s="3"/>
      <c r="H397" s="3"/>
      <c r="I397" s="39" cm="1">
        <f t="array" ref="I397">_xlfn.SWITCH(E397,"IV","Junior","V","Junior", "VI","Junior","VII","Pre-Senior","VIII","Pre-Senior","IX","Pre-Senior","X","Senior","XI","Senior","XII","Senior",0)</f>
        <v>0</v>
      </c>
      <c r="J397" s="126"/>
      <c r="K397" s="126"/>
      <c r="L397" s="38"/>
      <c r="M397" s="3"/>
      <c r="N397" s="4">
        <f t="shared" si="12"/>
        <v>0</v>
      </c>
    </row>
    <row r="398" spans="2:14" ht="18" customHeight="1" x14ac:dyDescent="0.3">
      <c r="B398" s="16">
        <f t="shared" si="13"/>
        <v>393</v>
      </c>
      <c r="C398" s="45"/>
      <c r="D398" s="2"/>
      <c r="E398" s="3"/>
      <c r="F398" s="3"/>
      <c r="G398" s="3"/>
      <c r="H398" s="3"/>
      <c r="I398" s="39" cm="1">
        <f t="array" ref="I398">_xlfn.SWITCH(E398,"IV","Junior","V","Junior", "VI","Junior","VII","Pre-Senior","VIII","Pre-Senior","IX","Pre-Senior","X","Senior","XI","Senior","XII","Senior",0)</f>
        <v>0</v>
      </c>
      <c r="J398" s="126"/>
      <c r="K398" s="126"/>
      <c r="L398" s="38"/>
      <c r="M398" s="3"/>
      <c r="N398" s="4">
        <f t="shared" si="12"/>
        <v>0</v>
      </c>
    </row>
    <row r="399" spans="2:14" ht="18" customHeight="1" x14ac:dyDescent="0.3">
      <c r="B399" s="16">
        <f t="shared" si="13"/>
        <v>394</v>
      </c>
      <c r="C399" s="45"/>
      <c r="D399" s="2"/>
      <c r="E399" s="3"/>
      <c r="F399" s="3"/>
      <c r="G399" s="3"/>
      <c r="H399" s="3"/>
      <c r="I399" s="39" cm="1">
        <f t="array" ref="I399">_xlfn.SWITCH(E399,"IV","Junior","V","Junior", "VI","Junior","VII","Pre-Senior","VIII","Pre-Senior","IX","Pre-Senior","X","Senior","XI","Senior","XII","Senior",0)</f>
        <v>0</v>
      </c>
      <c r="J399" s="126"/>
      <c r="K399" s="126"/>
      <c r="L399" s="38"/>
      <c r="M399" s="3"/>
      <c r="N399" s="4">
        <f t="shared" si="12"/>
        <v>0</v>
      </c>
    </row>
    <row r="400" spans="2:14" ht="18" customHeight="1" x14ac:dyDescent="0.3">
      <c r="B400" s="16">
        <f t="shared" si="13"/>
        <v>395</v>
      </c>
      <c r="C400" s="45"/>
      <c r="D400" s="2"/>
      <c r="E400" s="3"/>
      <c r="F400" s="3"/>
      <c r="G400" s="3"/>
      <c r="H400" s="3"/>
      <c r="I400" s="39" cm="1">
        <f t="array" ref="I400">_xlfn.SWITCH(E400,"IV","Junior","V","Junior", "VI","Junior","VII","Pre-Senior","VIII","Pre-Senior","IX","Pre-Senior","X","Senior","XI","Senior","XII","Senior",0)</f>
        <v>0</v>
      </c>
      <c r="J400" s="126"/>
      <c r="K400" s="126"/>
      <c r="L400" s="38"/>
      <c r="M400" s="3"/>
      <c r="N400" s="4">
        <f t="shared" si="12"/>
        <v>0</v>
      </c>
    </row>
    <row r="401" spans="2:14" ht="18" customHeight="1" x14ac:dyDescent="0.3">
      <c r="B401" s="16">
        <f t="shared" si="13"/>
        <v>396</v>
      </c>
      <c r="C401" s="45"/>
      <c r="D401" s="2"/>
      <c r="E401" s="3"/>
      <c r="F401" s="3"/>
      <c r="G401" s="3"/>
      <c r="H401" s="3"/>
      <c r="I401" s="39" cm="1">
        <f t="array" ref="I401">_xlfn.SWITCH(E401,"IV","Junior","V","Junior", "VI","Junior","VII","Pre-Senior","VIII","Pre-Senior","IX","Pre-Senior","X","Senior","XI","Senior","XII","Senior",0)</f>
        <v>0</v>
      </c>
      <c r="J401" s="126"/>
      <c r="K401" s="126"/>
      <c r="L401" s="38"/>
      <c r="M401" s="3"/>
      <c r="N401" s="4">
        <f t="shared" si="12"/>
        <v>0</v>
      </c>
    </row>
    <row r="402" spans="2:14" ht="18" customHeight="1" x14ac:dyDescent="0.3">
      <c r="B402" s="16">
        <f t="shared" si="13"/>
        <v>397</v>
      </c>
      <c r="C402" s="45"/>
      <c r="D402" s="2"/>
      <c r="E402" s="3"/>
      <c r="F402" s="3"/>
      <c r="G402" s="3"/>
      <c r="H402" s="3"/>
      <c r="I402" s="39" cm="1">
        <f t="array" ref="I402">_xlfn.SWITCH(E402,"IV","Junior","V","Junior", "VI","Junior","VII","Pre-Senior","VIII","Pre-Senior","IX","Pre-Senior","X","Senior","XI","Senior","XII","Senior",0)</f>
        <v>0</v>
      </c>
      <c r="J402" s="126"/>
      <c r="K402" s="126"/>
      <c r="L402" s="38"/>
      <c r="M402" s="3"/>
      <c r="N402" s="4">
        <f t="shared" si="12"/>
        <v>0</v>
      </c>
    </row>
    <row r="403" spans="2:14" ht="18" customHeight="1" x14ac:dyDescent="0.3">
      <c r="B403" s="16">
        <f t="shared" si="13"/>
        <v>398</v>
      </c>
      <c r="C403" s="45"/>
      <c r="D403" s="2"/>
      <c r="E403" s="3"/>
      <c r="F403" s="3"/>
      <c r="G403" s="3"/>
      <c r="H403" s="3"/>
      <c r="I403" s="39" cm="1">
        <f t="array" ref="I403">_xlfn.SWITCH(E403,"IV","Junior","V","Junior", "VI","Junior","VII","Pre-Senior","VIII","Pre-Senior","IX","Pre-Senior","X","Senior","XI","Senior","XII","Senior",0)</f>
        <v>0</v>
      </c>
      <c r="J403" s="126"/>
      <c r="K403" s="126"/>
      <c r="L403" s="38"/>
      <c r="M403" s="3"/>
      <c r="N403" s="4">
        <f t="shared" si="12"/>
        <v>0</v>
      </c>
    </row>
    <row r="404" spans="2:14" ht="18" customHeight="1" x14ac:dyDescent="0.3">
      <c r="B404" s="16">
        <f t="shared" si="13"/>
        <v>399</v>
      </c>
      <c r="C404" s="45"/>
      <c r="D404" s="2"/>
      <c r="E404" s="3"/>
      <c r="F404" s="3"/>
      <c r="G404" s="3"/>
      <c r="H404" s="3"/>
      <c r="I404" s="39" cm="1">
        <f t="array" ref="I404">_xlfn.SWITCH(E404,"IV","Junior","V","Junior", "VI","Junior","VII","Pre-Senior","VIII","Pre-Senior","IX","Pre-Senior","X","Senior","XI","Senior","XII","Senior",0)</f>
        <v>0</v>
      </c>
      <c r="J404" s="126"/>
      <c r="K404" s="126"/>
      <c r="L404" s="38"/>
      <c r="M404" s="3"/>
      <c r="N404" s="4">
        <f t="shared" si="12"/>
        <v>0</v>
      </c>
    </row>
    <row r="405" spans="2:14" ht="18" customHeight="1" x14ac:dyDescent="0.3">
      <c r="B405" s="16">
        <f t="shared" si="13"/>
        <v>400</v>
      </c>
      <c r="C405" s="45"/>
      <c r="D405" s="2"/>
      <c r="E405" s="3"/>
      <c r="F405" s="3"/>
      <c r="G405" s="3"/>
      <c r="H405" s="3"/>
      <c r="I405" s="39" cm="1">
        <f t="array" ref="I405">_xlfn.SWITCH(E405,"IV","Junior","V","Junior", "VI","Junior","VII","Pre-Senior","VIII","Pre-Senior","IX","Pre-Senior","X","Senior","XI","Senior","XII","Senior",0)</f>
        <v>0</v>
      </c>
      <c r="J405" s="126"/>
      <c r="K405" s="126"/>
      <c r="L405" s="38"/>
      <c r="M405" s="3"/>
      <c r="N405" s="4">
        <f t="shared" si="12"/>
        <v>0</v>
      </c>
    </row>
    <row r="406" spans="2:14" ht="18" customHeight="1" x14ac:dyDescent="0.3">
      <c r="B406" s="16">
        <f t="shared" si="13"/>
        <v>401</v>
      </c>
      <c r="C406" s="45"/>
      <c r="D406" s="2"/>
      <c r="E406" s="3"/>
      <c r="F406" s="3"/>
      <c r="G406" s="3"/>
      <c r="H406" s="3"/>
      <c r="I406" s="39" cm="1">
        <f t="array" ref="I406">_xlfn.SWITCH(E406,"IV","Junior","V","Junior", "VI","Junior","VII","Pre-Senior","VIII","Pre-Senior","IX","Pre-Senior","X","Senior","XI","Senior","XII","Senior",0)</f>
        <v>0</v>
      </c>
      <c r="J406" s="126"/>
      <c r="K406" s="126"/>
      <c r="L406" s="38"/>
      <c r="M406" s="3"/>
      <c r="N406" s="4">
        <f t="shared" si="12"/>
        <v>0</v>
      </c>
    </row>
    <row r="407" spans="2:14" ht="18" customHeight="1" x14ac:dyDescent="0.3">
      <c r="B407" s="16">
        <f t="shared" si="13"/>
        <v>402</v>
      </c>
      <c r="C407" s="45"/>
      <c r="D407" s="2"/>
      <c r="E407" s="3"/>
      <c r="F407" s="3"/>
      <c r="G407" s="3"/>
      <c r="H407" s="3"/>
      <c r="I407" s="39" cm="1">
        <f t="array" ref="I407">_xlfn.SWITCH(E407,"IV","Junior","V","Junior", "VI","Junior","VII","Pre-Senior","VIII","Pre-Senior","IX","Pre-Senior","X","Senior","XI","Senior","XII","Senior",0)</f>
        <v>0</v>
      </c>
      <c r="J407" s="126"/>
      <c r="K407" s="126"/>
      <c r="L407" s="38"/>
      <c r="M407" s="3"/>
      <c r="N407" s="4">
        <f t="shared" si="12"/>
        <v>0</v>
      </c>
    </row>
    <row r="408" spans="2:14" ht="18" customHeight="1" x14ac:dyDescent="0.3">
      <c r="B408" s="16">
        <f t="shared" si="13"/>
        <v>403</v>
      </c>
      <c r="C408" s="45"/>
      <c r="D408" s="2"/>
      <c r="E408" s="3"/>
      <c r="F408" s="3"/>
      <c r="G408" s="3"/>
      <c r="H408" s="3"/>
      <c r="I408" s="39" cm="1">
        <f t="array" ref="I408">_xlfn.SWITCH(E408,"IV","Junior","V","Junior", "VI","Junior","VII","Pre-Senior","VIII","Pre-Senior","IX","Pre-Senior","X","Senior","XI","Senior","XII","Senior",0)</f>
        <v>0</v>
      </c>
      <c r="J408" s="126"/>
      <c r="K408" s="126"/>
      <c r="L408" s="38"/>
      <c r="M408" s="3"/>
      <c r="N408" s="4">
        <f t="shared" si="12"/>
        <v>0</v>
      </c>
    </row>
    <row r="409" spans="2:14" ht="18" customHeight="1" x14ac:dyDescent="0.3">
      <c r="B409" s="16">
        <f t="shared" si="13"/>
        <v>404</v>
      </c>
      <c r="C409" s="45"/>
      <c r="D409" s="2"/>
      <c r="E409" s="3"/>
      <c r="F409" s="3"/>
      <c r="G409" s="3"/>
      <c r="H409" s="3"/>
      <c r="I409" s="39" cm="1">
        <f t="array" ref="I409">_xlfn.SWITCH(E409,"IV","Junior","V","Junior", "VI","Junior","VII","Pre-Senior","VIII","Pre-Senior","IX","Pre-Senior","X","Senior","XI","Senior","XII","Senior",0)</f>
        <v>0</v>
      </c>
      <c r="J409" s="126"/>
      <c r="K409" s="126"/>
      <c r="L409" s="38"/>
      <c r="M409" s="3"/>
      <c r="N409" s="4">
        <f t="shared" si="12"/>
        <v>0</v>
      </c>
    </row>
    <row r="410" spans="2:14" ht="18" customHeight="1" x14ac:dyDescent="0.3">
      <c r="B410" s="16">
        <f t="shared" si="13"/>
        <v>405</v>
      </c>
      <c r="C410" s="45"/>
      <c r="D410" s="2"/>
      <c r="E410" s="3"/>
      <c r="F410" s="3"/>
      <c r="G410" s="3"/>
      <c r="H410" s="3"/>
      <c r="I410" s="39" cm="1">
        <f t="array" ref="I410">_xlfn.SWITCH(E410,"IV","Junior","V","Junior", "VI","Junior","VII","Pre-Senior","VIII","Pre-Senior","IX","Pre-Senior","X","Senior","XI","Senior","XII","Senior",0)</f>
        <v>0</v>
      </c>
      <c r="J410" s="126"/>
      <c r="K410" s="126"/>
      <c r="L410" s="38"/>
      <c r="M410" s="3"/>
      <c r="N410" s="4">
        <f t="shared" si="12"/>
        <v>0</v>
      </c>
    </row>
    <row r="411" spans="2:14" ht="18" customHeight="1" x14ac:dyDescent="0.3">
      <c r="B411" s="16">
        <f t="shared" si="13"/>
        <v>406</v>
      </c>
      <c r="C411" s="45"/>
      <c r="D411" s="2"/>
      <c r="E411" s="3"/>
      <c r="F411" s="3"/>
      <c r="G411" s="3"/>
      <c r="H411" s="3"/>
      <c r="I411" s="39" cm="1">
        <f t="array" ref="I411">_xlfn.SWITCH(E411,"IV","Junior","V","Junior", "VI","Junior","VII","Pre-Senior","VIII","Pre-Senior","IX","Pre-Senior","X","Senior","XI","Senior","XII","Senior",0)</f>
        <v>0</v>
      </c>
      <c r="J411" s="126"/>
      <c r="K411" s="126"/>
      <c r="L411" s="38"/>
      <c r="M411" s="3"/>
      <c r="N411" s="4">
        <f t="shared" si="12"/>
        <v>0</v>
      </c>
    </row>
    <row r="412" spans="2:14" ht="18" customHeight="1" x14ac:dyDescent="0.3">
      <c r="B412" s="16">
        <f t="shared" si="13"/>
        <v>407</v>
      </c>
      <c r="C412" s="45"/>
      <c r="D412" s="2"/>
      <c r="E412" s="3"/>
      <c r="F412" s="3"/>
      <c r="G412" s="3"/>
      <c r="H412" s="3"/>
      <c r="I412" s="39" cm="1">
        <f t="array" ref="I412">_xlfn.SWITCH(E412,"IV","Junior","V","Junior", "VI","Junior","VII","Pre-Senior","VIII","Pre-Senior","IX","Pre-Senior","X","Senior","XI","Senior","XII","Senior",0)</f>
        <v>0</v>
      </c>
      <c r="J412" s="126"/>
      <c r="K412" s="126"/>
      <c r="L412" s="38"/>
      <c r="M412" s="3"/>
      <c r="N412" s="4">
        <f t="shared" si="12"/>
        <v>0</v>
      </c>
    </row>
    <row r="413" spans="2:14" ht="18" customHeight="1" x14ac:dyDescent="0.3">
      <c r="B413" s="16">
        <f t="shared" si="13"/>
        <v>408</v>
      </c>
      <c r="C413" s="45"/>
      <c r="D413" s="2"/>
      <c r="E413" s="3"/>
      <c r="F413" s="3"/>
      <c r="G413" s="3"/>
      <c r="H413" s="3"/>
      <c r="I413" s="39" cm="1">
        <f t="array" ref="I413">_xlfn.SWITCH(E413,"IV","Junior","V","Junior", "VI","Junior","VII","Pre-Senior","VIII","Pre-Senior","IX","Pre-Senior","X","Senior","XI","Senior","XII","Senior",0)</f>
        <v>0</v>
      </c>
      <c r="J413" s="126"/>
      <c r="K413" s="126"/>
      <c r="L413" s="38"/>
      <c r="M413" s="3"/>
      <c r="N413" s="4">
        <f t="shared" si="12"/>
        <v>0</v>
      </c>
    </row>
    <row r="414" spans="2:14" ht="18" customHeight="1" x14ac:dyDescent="0.3">
      <c r="B414" s="16">
        <f t="shared" si="13"/>
        <v>409</v>
      </c>
      <c r="C414" s="45"/>
      <c r="D414" s="2"/>
      <c r="E414" s="3"/>
      <c r="F414" s="3"/>
      <c r="G414" s="3"/>
      <c r="H414" s="3"/>
      <c r="I414" s="39" cm="1">
        <f t="array" ref="I414">_xlfn.SWITCH(E414,"IV","Junior","V","Junior", "VI","Junior","VII","Pre-Senior","VIII","Pre-Senior","IX","Pre-Senior","X","Senior","XI","Senior","XII","Senior",0)</f>
        <v>0</v>
      </c>
      <c r="J414" s="126"/>
      <c r="K414" s="126"/>
      <c r="L414" s="38"/>
      <c r="M414" s="3"/>
      <c r="N414" s="4">
        <f t="shared" si="12"/>
        <v>0</v>
      </c>
    </row>
    <row r="415" spans="2:14" ht="18" customHeight="1" x14ac:dyDescent="0.3">
      <c r="B415" s="16">
        <f t="shared" si="13"/>
        <v>410</v>
      </c>
      <c r="C415" s="45"/>
      <c r="D415" s="2"/>
      <c r="E415" s="3"/>
      <c r="F415" s="3"/>
      <c r="G415" s="3"/>
      <c r="H415" s="3"/>
      <c r="I415" s="39" cm="1">
        <f t="array" ref="I415">_xlfn.SWITCH(E415,"IV","Junior","V","Junior", "VI","Junior","VII","Pre-Senior","VIII","Pre-Senior","IX","Pre-Senior","X","Senior","XI","Senior","XII","Senior",0)</f>
        <v>0</v>
      </c>
      <c r="J415" s="126"/>
      <c r="K415" s="126"/>
      <c r="L415" s="38"/>
      <c r="M415" s="3"/>
      <c r="N415" s="4">
        <f t="shared" si="12"/>
        <v>0</v>
      </c>
    </row>
    <row r="416" spans="2:14" ht="18" customHeight="1" x14ac:dyDescent="0.3">
      <c r="B416" s="16">
        <f t="shared" si="13"/>
        <v>411</v>
      </c>
      <c r="C416" s="45"/>
      <c r="D416" s="2"/>
      <c r="E416" s="3"/>
      <c r="F416" s="3"/>
      <c r="G416" s="3"/>
      <c r="H416" s="3"/>
      <c r="I416" s="39" cm="1">
        <f t="array" ref="I416">_xlfn.SWITCH(E416,"IV","Junior","V","Junior", "VI","Junior","VII","Pre-Senior","VIII","Pre-Senior","IX","Pre-Senior","X","Senior","XI","Senior","XII","Senior",0)</f>
        <v>0</v>
      </c>
      <c r="J416" s="126"/>
      <c r="K416" s="126"/>
      <c r="L416" s="38"/>
      <c r="M416" s="3"/>
      <c r="N416" s="4">
        <f t="shared" si="12"/>
        <v>0</v>
      </c>
    </row>
    <row r="417" spans="2:14" ht="18" customHeight="1" x14ac:dyDescent="0.3">
      <c r="B417" s="16">
        <f t="shared" si="13"/>
        <v>412</v>
      </c>
      <c r="C417" s="45"/>
      <c r="D417" s="2"/>
      <c r="E417" s="3"/>
      <c r="F417" s="3"/>
      <c r="G417" s="3"/>
      <c r="H417" s="3"/>
      <c r="I417" s="39" cm="1">
        <f t="array" ref="I417">_xlfn.SWITCH(E417,"IV","Junior","V","Junior", "VI","Junior","VII","Pre-Senior","VIII","Pre-Senior","IX","Pre-Senior","X","Senior","XI","Senior","XII","Senior",0)</f>
        <v>0</v>
      </c>
      <c r="J417" s="126"/>
      <c r="K417" s="126"/>
      <c r="L417" s="38"/>
      <c r="M417" s="3"/>
      <c r="N417" s="4">
        <f t="shared" si="12"/>
        <v>0</v>
      </c>
    </row>
    <row r="418" spans="2:14" ht="18" customHeight="1" x14ac:dyDescent="0.3">
      <c r="B418" s="16">
        <f t="shared" si="13"/>
        <v>413</v>
      </c>
      <c r="C418" s="45"/>
      <c r="D418" s="2"/>
      <c r="E418" s="3"/>
      <c r="F418" s="3"/>
      <c r="G418" s="3"/>
      <c r="H418" s="3"/>
      <c r="I418" s="39" cm="1">
        <f t="array" ref="I418">_xlfn.SWITCH(E418,"IV","Junior","V","Junior", "VI","Junior","VII","Pre-Senior","VIII","Pre-Senior","IX","Pre-Senior","X","Senior","XI","Senior","XII","Senior",0)</f>
        <v>0</v>
      </c>
      <c r="J418" s="126"/>
      <c r="K418" s="126"/>
      <c r="L418" s="38"/>
      <c r="M418" s="3"/>
      <c r="N418" s="4">
        <f t="shared" si="12"/>
        <v>0</v>
      </c>
    </row>
    <row r="419" spans="2:14" ht="18" customHeight="1" x14ac:dyDescent="0.3">
      <c r="B419" s="16">
        <f t="shared" si="13"/>
        <v>414</v>
      </c>
      <c r="C419" s="45"/>
      <c r="D419" s="2"/>
      <c r="E419" s="3"/>
      <c r="F419" s="3"/>
      <c r="G419" s="3"/>
      <c r="H419" s="3"/>
      <c r="I419" s="39" cm="1">
        <f t="array" ref="I419">_xlfn.SWITCH(E419,"IV","Junior","V","Junior", "VI","Junior","VII","Pre-Senior","VIII","Pre-Senior","IX","Pre-Senior","X","Senior","XI","Senior","XII","Senior",0)</f>
        <v>0</v>
      </c>
      <c r="J419" s="126"/>
      <c r="K419" s="126"/>
      <c r="L419" s="38"/>
      <c r="M419" s="3"/>
      <c r="N419" s="4">
        <f t="shared" si="12"/>
        <v>0</v>
      </c>
    </row>
    <row r="420" spans="2:14" ht="18" customHeight="1" x14ac:dyDescent="0.3">
      <c r="B420" s="16">
        <f t="shared" si="13"/>
        <v>415</v>
      </c>
      <c r="C420" s="45"/>
      <c r="D420" s="2"/>
      <c r="E420" s="3"/>
      <c r="F420" s="3"/>
      <c r="G420" s="3"/>
      <c r="H420" s="3"/>
      <c r="I420" s="39" cm="1">
        <f t="array" ref="I420">_xlfn.SWITCH(E420,"IV","Junior","V","Junior", "VI","Junior","VII","Pre-Senior","VIII","Pre-Senior","IX","Pre-Senior","X","Senior","XI","Senior","XII","Senior",0)</f>
        <v>0</v>
      </c>
      <c r="J420" s="126"/>
      <c r="K420" s="126"/>
      <c r="L420" s="38"/>
      <c r="M420" s="3"/>
      <c r="N420" s="4">
        <f t="shared" si="12"/>
        <v>0</v>
      </c>
    </row>
    <row r="421" spans="2:14" ht="18" customHeight="1" x14ac:dyDescent="0.3">
      <c r="B421" s="16">
        <f t="shared" si="13"/>
        <v>416</v>
      </c>
      <c r="C421" s="45"/>
      <c r="D421" s="2"/>
      <c r="E421" s="3"/>
      <c r="F421" s="3"/>
      <c r="G421" s="3"/>
      <c r="H421" s="3"/>
      <c r="I421" s="39" cm="1">
        <f t="array" ref="I421">_xlfn.SWITCH(E421,"IV","Junior","V","Junior", "VI","Junior","VII","Pre-Senior","VIII","Pre-Senior","IX","Pre-Senior","X","Senior","XI","Senior","XII","Senior",0)</f>
        <v>0</v>
      </c>
      <c r="J421" s="126"/>
      <c r="K421" s="126"/>
      <c r="L421" s="38"/>
      <c r="M421" s="3"/>
      <c r="N421" s="4">
        <f t="shared" si="12"/>
        <v>0</v>
      </c>
    </row>
    <row r="422" spans="2:14" ht="18" customHeight="1" x14ac:dyDescent="0.3">
      <c r="B422" s="16">
        <f t="shared" si="13"/>
        <v>417</v>
      </c>
      <c r="C422" s="45"/>
      <c r="D422" s="2"/>
      <c r="E422" s="3"/>
      <c r="F422" s="3"/>
      <c r="G422" s="3"/>
      <c r="H422" s="3"/>
      <c r="I422" s="39" cm="1">
        <f t="array" ref="I422">_xlfn.SWITCH(E422,"IV","Junior","V","Junior", "VI","Junior","VII","Pre-Senior","VIII","Pre-Senior","IX","Pre-Senior","X","Senior","XI","Senior","XII","Senior",0)</f>
        <v>0</v>
      </c>
      <c r="J422" s="126"/>
      <c r="K422" s="126"/>
      <c r="L422" s="38"/>
      <c r="M422" s="3"/>
      <c r="N422" s="4">
        <f t="shared" si="12"/>
        <v>0</v>
      </c>
    </row>
    <row r="423" spans="2:14" ht="18" customHeight="1" x14ac:dyDescent="0.3">
      <c r="B423" s="16">
        <f t="shared" si="13"/>
        <v>418</v>
      </c>
      <c r="C423" s="45"/>
      <c r="D423" s="2"/>
      <c r="E423" s="3"/>
      <c r="F423" s="3"/>
      <c r="G423" s="3"/>
      <c r="H423" s="3"/>
      <c r="I423" s="39" cm="1">
        <f t="array" ref="I423">_xlfn.SWITCH(E423,"IV","Junior","V","Junior", "VI","Junior","VII","Pre-Senior","VIII","Pre-Senior","IX","Pre-Senior","X","Senior","XI","Senior","XII","Senior",0)</f>
        <v>0</v>
      </c>
      <c r="J423" s="126"/>
      <c r="K423" s="126"/>
      <c r="L423" s="38"/>
      <c r="M423" s="3"/>
      <c r="N423" s="4">
        <f t="shared" si="12"/>
        <v>0</v>
      </c>
    </row>
    <row r="424" spans="2:14" ht="18" customHeight="1" x14ac:dyDescent="0.3">
      <c r="B424" s="16">
        <f t="shared" si="13"/>
        <v>419</v>
      </c>
      <c r="C424" s="45"/>
      <c r="D424" s="2"/>
      <c r="E424" s="3"/>
      <c r="F424" s="3"/>
      <c r="G424" s="3"/>
      <c r="H424" s="3"/>
      <c r="I424" s="39" cm="1">
        <f t="array" ref="I424">_xlfn.SWITCH(E424,"IV","Junior","V","Junior", "VI","Junior","VII","Pre-Senior","VIII","Pre-Senior","IX","Pre-Senior","X","Senior","XI","Senior","XII","Senior",0)</f>
        <v>0</v>
      </c>
      <c r="J424" s="126"/>
      <c r="K424" s="126"/>
      <c r="L424" s="38"/>
      <c r="M424" s="3"/>
      <c r="N424" s="4">
        <f t="shared" si="12"/>
        <v>0</v>
      </c>
    </row>
    <row r="425" spans="2:14" ht="18" customHeight="1" x14ac:dyDescent="0.3">
      <c r="B425" s="16">
        <f t="shared" si="13"/>
        <v>420</v>
      </c>
      <c r="C425" s="45"/>
      <c r="D425" s="2"/>
      <c r="E425" s="3"/>
      <c r="F425" s="3"/>
      <c r="G425" s="3"/>
      <c r="H425" s="3"/>
      <c r="I425" s="39" cm="1">
        <f t="array" ref="I425">_xlfn.SWITCH(E425,"IV","Junior","V","Junior", "VI","Junior","VII","Pre-Senior","VIII","Pre-Senior","IX","Pre-Senior","X","Senior","XI","Senior","XII","Senior",0)</f>
        <v>0</v>
      </c>
      <c r="J425" s="126"/>
      <c r="K425" s="126"/>
      <c r="L425" s="38"/>
      <c r="M425" s="3"/>
      <c r="N425" s="4">
        <f t="shared" si="12"/>
        <v>0</v>
      </c>
    </row>
    <row r="426" spans="2:14" ht="18" customHeight="1" x14ac:dyDescent="0.3">
      <c r="B426" s="16">
        <f t="shared" si="13"/>
        <v>421</v>
      </c>
      <c r="C426" s="45"/>
      <c r="D426" s="2"/>
      <c r="E426" s="3"/>
      <c r="F426" s="3"/>
      <c r="G426" s="3"/>
      <c r="H426" s="3"/>
      <c r="I426" s="39" cm="1">
        <f t="array" ref="I426">_xlfn.SWITCH(E426,"IV","Junior","V","Junior", "VI","Junior","VII","Pre-Senior","VIII","Pre-Senior","IX","Pre-Senior","X","Senior","XI","Senior","XII","Senior",0)</f>
        <v>0</v>
      </c>
      <c r="J426" s="126"/>
      <c r="K426" s="126"/>
      <c r="L426" s="38"/>
      <c r="M426" s="3"/>
      <c r="N426" s="4">
        <f t="shared" si="12"/>
        <v>0</v>
      </c>
    </row>
    <row r="427" spans="2:14" ht="18" customHeight="1" x14ac:dyDescent="0.3">
      <c r="B427" s="16">
        <f t="shared" si="13"/>
        <v>422</v>
      </c>
      <c r="C427" s="45"/>
      <c r="D427" s="2"/>
      <c r="E427" s="3"/>
      <c r="F427" s="3"/>
      <c r="G427" s="3"/>
      <c r="H427" s="3"/>
      <c r="I427" s="39" cm="1">
        <f t="array" ref="I427">_xlfn.SWITCH(E427,"IV","Junior","V","Junior", "VI","Junior","VII","Pre-Senior","VIII","Pre-Senior","IX","Pre-Senior","X","Senior","XI","Senior","XII","Senior",0)</f>
        <v>0</v>
      </c>
      <c r="J427" s="126"/>
      <c r="K427" s="126"/>
      <c r="L427" s="38"/>
      <c r="M427" s="3"/>
      <c r="N427" s="4">
        <f t="shared" si="12"/>
        <v>0</v>
      </c>
    </row>
    <row r="428" spans="2:14" ht="18" customHeight="1" x14ac:dyDescent="0.3">
      <c r="B428" s="16">
        <f t="shared" si="13"/>
        <v>423</v>
      </c>
      <c r="C428" s="45"/>
      <c r="D428" s="2"/>
      <c r="E428" s="3"/>
      <c r="F428" s="3"/>
      <c r="G428" s="3"/>
      <c r="H428" s="3"/>
      <c r="I428" s="39" cm="1">
        <f t="array" ref="I428">_xlfn.SWITCH(E428,"IV","Junior","V","Junior", "VI","Junior","VII","Pre-Senior","VIII","Pre-Senior","IX","Pre-Senior","X","Senior","XI","Senior","XII","Senior",0)</f>
        <v>0</v>
      </c>
      <c r="J428" s="126"/>
      <c r="K428" s="126"/>
      <c r="L428" s="38"/>
      <c r="M428" s="3"/>
      <c r="N428" s="4">
        <f t="shared" si="12"/>
        <v>0</v>
      </c>
    </row>
    <row r="429" spans="2:14" ht="18" customHeight="1" x14ac:dyDescent="0.3">
      <c r="B429" s="16">
        <f t="shared" si="13"/>
        <v>424</v>
      </c>
      <c r="C429" s="45"/>
      <c r="D429" s="2"/>
      <c r="E429" s="3"/>
      <c r="F429" s="3"/>
      <c r="G429" s="3"/>
      <c r="H429" s="3"/>
      <c r="I429" s="39" cm="1">
        <f t="array" ref="I429">_xlfn.SWITCH(E429,"IV","Junior","V","Junior", "VI","Junior","VII","Pre-Senior","VIII","Pre-Senior","IX","Pre-Senior","X","Senior","XI","Senior","XII","Senior",0)</f>
        <v>0</v>
      </c>
      <c r="J429" s="126"/>
      <c r="K429" s="126"/>
      <c r="L429" s="38"/>
      <c r="M429" s="3"/>
      <c r="N429" s="4">
        <f t="shared" si="12"/>
        <v>0</v>
      </c>
    </row>
    <row r="430" spans="2:14" ht="18" customHeight="1" x14ac:dyDescent="0.3">
      <c r="B430" s="16">
        <f t="shared" si="13"/>
        <v>425</v>
      </c>
      <c r="C430" s="45"/>
      <c r="D430" s="2"/>
      <c r="E430" s="3"/>
      <c r="F430" s="3"/>
      <c r="G430" s="3"/>
      <c r="H430" s="3"/>
      <c r="I430" s="39" cm="1">
        <f t="array" ref="I430">_xlfn.SWITCH(E430,"IV","Junior","V","Junior", "VI","Junior","VII","Pre-Senior","VIII","Pre-Senior","IX","Pre-Senior","X","Senior","XI","Senior","XII","Senior",0)</f>
        <v>0</v>
      </c>
      <c r="J430" s="126"/>
      <c r="K430" s="126"/>
      <c r="L430" s="38"/>
      <c r="M430" s="3"/>
      <c r="N430" s="4">
        <f t="shared" si="12"/>
        <v>0</v>
      </c>
    </row>
    <row r="431" spans="2:14" ht="18" customHeight="1" x14ac:dyDescent="0.3">
      <c r="B431" s="16">
        <f t="shared" si="13"/>
        <v>426</v>
      </c>
      <c r="C431" s="45"/>
      <c r="D431" s="2"/>
      <c r="E431" s="3"/>
      <c r="F431" s="3"/>
      <c r="G431" s="3"/>
      <c r="H431" s="3"/>
      <c r="I431" s="39" cm="1">
        <f t="array" ref="I431">_xlfn.SWITCH(E431,"IV","Junior","V","Junior", "VI","Junior","VII","Pre-Senior","VIII","Pre-Senior","IX","Pre-Senior","X","Senior","XI","Senior","XII","Senior",0)</f>
        <v>0</v>
      </c>
      <c r="J431" s="126"/>
      <c r="K431" s="126"/>
      <c r="L431" s="38"/>
      <c r="M431" s="3"/>
      <c r="N431" s="4">
        <f t="shared" si="12"/>
        <v>0</v>
      </c>
    </row>
    <row r="432" spans="2:14" ht="18" customHeight="1" x14ac:dyDescent="0.3">
      <c r="B432" s="16">
        <f t="shared" si="13"/>
        <v>427</v>
      </c>
      <c r="C432" s="45"/>
      <c r="D432" s="2"/>
      <c r="E432" s="3"/>
      <c r="F432" s="3"/>
      <c r="G432" s="3"/>
      <c r="H432" s="3"/>
      <c r="I432" s="39" cm="1">
        <f t="array" ref="I432">_xlfn.SWITCH(E432,"IV","Junior","V","Junior", "VI","Junior","VII","Pre-Senior","VIII","Pre-Senior","IX","Pre-Senior","X","Senior","XI","Senior","XII","Senior",0)</f>
        <v>0</v>
      </c>
      <c r="J432" s="126"/>
      <c r="K432" s="126"/>
      <c r="L432" s="38"/>
      <c r="M432" s="3"/>
      <c r="N432" s="4">
        <f t="shared" si="12"/>
        <v>0</v>
      </c>
    </row>
    <row r="433" spans="2:14" ht="18" customHeight="1" x14ac:dyDescent="0.3">
      <c r="B433" s="16">
        <f t="shared" si="13"/>
        <v>428</v>
      </c>
      <c r="C433" s="45"/>
      <c r="D433" s="2"/>
      <c r="E433" s="3"/>
      <c r="F433" s="3"/>
      <c r="G433" s="3"/>
      <c r="H433" s="3"/>
      <c r="I433" s="39" cm="1">
        <f t="array" ref="I433">_xlfn.SWITCH(E433,"IV","Junior","V","Junior", "VI","Junior","VII","Pre-Senior","VIII","Pre-Senior","IX","Pre-Senior","X","Senior","XI","Senior","XII","Senior",0)</f>
        <v>0</v>
      </c>
      <c r="J433" s="126"/>
      <c r="K433" s="126"/>
      <c r="L433" s="38"/>
      <c r="M433" s="3"/>
      <c r="N433" s="4">
        <f t="shared" si="12"/>
        <v>0</v>
      </c>
    </row>
    <row r="434" spans="2:14" ht="18" customHeight="1" x14ac:dyDescent="0.3">
      <c r="B434" s="16">
        <f t="shared" si="13"/>
        <v>429</v>
      </c>
      <c r="C434" s="45"/>
      <c r="D434" s="2"/>
      <c r="E434" s="3"/>
      <c r="F434" s="3"/>
      <c r="G434" s="3"/>
      <c r="H434" s="3"/>
      <c r="I434" s="39" cm="1">
        <f t="array" ref="I434">_xlfn.SWITCH(E434,"IV","Junior","V","Junior", "VI","Junior","VII","Pre-Senior","VIII","Pre-Senior","IX","Pre-Senior","X","Senior","XI","Senior","XII","Senior",0)</f>
        <v>0</v>
      </c>
      <c r="J434" s="126"/>
      <c r="K434" s="126"/>
      <c r="L434" s="38"/>
      <c r="M434" s="3"/>
      <c r="N434" s="4">
        <f t="shared" si="12"/>
        <v>0</v>
      </c>
    </row>
    <row r="435" spans="2:14" ht="18" customHeight="1" x14ac:dyDescent="0.3">
      <c r="B435" s="16">
        <f t="shared" si="13"/>
        <v>430</v>
      </c>
      <c r="C435" s="45"/>
      <c r="D435" s="2"/>
      <c r="E435" s="3"/>
      <c r="F435" s="3"/>
      <c r="G435" s="3"/>
      <c r="H435" s="3"/>
      <c r="I435" s="39" cm="1">
        <f t="array" ref="I435">_xlfn.SWITCH(E435,"IV","Junior","V","Junior", "VI","Junior","VII","Pre-Senior","VIII","Pre-Senior","IX","Pre-Senior","X","Senior","XI","Senior","XII","Senior",0)</f>
        <v>0</v>
      </c>
      <c r="J435" s="126"/>
      <c r="K435" s="126"/>
      <c r="L435" s="38"/>
      <c r="M435" s="3"/>
      <c r="N435" s="4">
        <f t="shared" si="12"/>
        <v>0</v>
      </c>
    </row>
    <row r="436" spans="2:14" ht="18" customHeight="1" x14ac:dyDescent="0.3">
      <c r="B436" s="16">
        <f t="shared" si="13"/>
        <v>431</v>
      </c>
      <c r="C436" s="45"/>
      <c r="D436" s="2"/>
      <c r="E436" s="3"/>
      <c r="F436" s="3"/>
      <c r="G436" s="3"/>
      <c r="H436" s="3"/>
      <c r="I436" s="39" cm="1">
        <f t="array" ref="I436">_xlfn.SWITCH(E436,"IV","Junior","V","Junior", "VI","Junior","VII","Pre-Senior","VIII","Pre-Senior","IX","Pre-Senior","X","Senior","XI","Senior","XII","Senior",0)</f>
        <v>0</v>
      </c>
      <c r="J436" s="126"/>
      <c r="K436" s="126"/>
      <c r="L436" s="38"/>
      <c r="M436" s="3"/>
      <c r="N436" s="4">
        <f t="shared" si="12"/>
        <v>0</v>
      </c>
    </row>
    <row r="437" spans="2:14" ht="18" customHeight="1" x14ac:dyDescent="0.3">
      <c r="B437" s="16">
        <f t="shared" si="13"/>
        <v>432</v>
      </c>
      <c r="C437" s="45"/>
      <c r="D437" s="2"/>
      <c r="E437" s="3"/>
      <c r="F437" s="3"/>
      <c r="G437" s="3"/>
      <c r="H437" s="3"/>
      <c r="I437" s="39" cm="1">
        <f t="array" ref="I437">_xlfn.SWITCH(E437,"IV","Junior","V","Junior", "VI","Junior","VII","Pre-Senior","VIII","Pre-Senior","IX","Pre-Senior","X","Senior","XI","Senior","XII","Senior",0)</f>
        <v>0</v>
      </c>
      <c r="J437" s="126"/>
      <c r="K437" s="126"/>
      <c r="L437" s="38"/>
      <c r="M437" s="3"/>
      <c r="N437" s="4">
        <f t="shared" si="12"/>
        <v>0</v>
      </c>
    </row>
    <row r="438" spans="2:14" ht="18" customHeight="1" x14ac:dyDescent="0.3">
      <c r="B438" s="16">
        <f t="shared" si="13"/>
        <v>433</v>
      </c>
      <c r="C438" s="45"/>
      <c r="D438" s="2"/>
      <c r="E438" s="3"/>
      <c r="F438" s="3"/>
      <c r="G438" s="3"/>
      <c r="H438" s="3"/>
      <c r="I438" s="39" cm="1">
        <f t="array" ref="I438">_xlfn.SWITCH(E438,"IV","Junior","V","Junior", "VI","Junior","VII","Pre-Senior","VIII","Pre-Senior","IX","Pre-Senior","X","Senior","XI","Senior","XII","Senior",0)</f>
        <v>0</v>
      </c>
      <c r="J438" s="126"/>
      <c r="K438" s="126"/>
      <c r="L438" s="38"/>
      <c r="M438" s="3"/>
      <c r="N438" s="4">
        <f t="shared" si="12"/>
        <v>0</v>
      </c>
    </row>
    <row r="439" spans="2:14" ht="18" customHeight="1" x14ac:dyDescent="0.3">
      <c r="B439" s="16">
        <f t="shared" si="13"/>
        <v>434</v>
      </c>
      <c r="C439" s="45"/>
      <c r="D439" s="2"/>
      <c r="E439" s="3"/>
      <c r="F439" s="3"/>
      <c r="G439" s="3"/>
      <c r="H439" s="3"/>
      <c r="I439" s="39" cm="1">
        <f t="array" ref="I439">_xlfn.SWITCH(E439,"IV","Junior","V","Junior", "VI","Junior","VII","Pre-Senior","VIII","Pre-Senior","IX","Pre-Senior","X","Senior","XI","Senior","XII","Senior",0)</f>
        <v>0</v>
      </c>
      <c r="J439" s="126"/>
      <c r="K439" s="126"/>
      <c r="L439" s="38"/>
      <c r="M439" s="3"/>
      <c r="N439" s="4">
        <f t="shared" si="12"/>
        <v>0</v>
      </c>
    </row>
    <row r="440" spans="2:14" ht="18" customHeight="1" x14ac:dyDescent="0.3">
      <c r="B440" s="16">
        <f t="shared" si="13"/>
        <v>435</v>
      </c>
      <c r="C440" s="45"/>
      <c r="D440" s="2"/>
      <c r="E440" s="3"/>
      <c r="F440" s="3"/>
      <c r="G440" s="3"/>
      <c r="H440" s="3"/>
      <c r="I440" s="39" cm="1">
        <f t="array" ref="I440">_xlfn.SWITCH(E440,"IV","Junior","V","Junior", "VI","Junior","VII","Pre-Senior","VIII","Pre-Senior","IX","Pre-Senior","X","Senior","XI","Senior","XII","Senior",0)</f>
        <v>0</v>
      </c>
      <c r="J440" s="126"/>
      <c r="K440" s="126"/>
      <c r="L440" s="38"/>
      <c r="M440" s="3"/>
      <c r="N440" s="4">
        <f t="shared" si="12"/>
        <v>0</v>
      </c>
    </row>
    <row r="441" spans="2:14" ht="18" customHeight="1" x14ac:dyDescent="0.3">
      <c r="B441" s="16">
        <f t="shared" si="13"/>
        <v>436</v>
      </c>
      <c r="C441" s="45"/>
      <c r="D441" s="2"/>
      <c r="E441" s="3"/>
      <c r="F441" s="3"/>
      <c r="G441" s="3"/>
      <c r="H441" s="3"/>
      <c r="I441" s="39" cm="1">
        <f t="array" ref="I441">_xlfn.SWITCH(E441,"IV","Junior","V","Junior", "VI","Junior","VII","Pre-Senior","VIII","Pre-Senior","IX","Pre-Senior","X","Senior","XI","Senior","XII","Senior",0)</f>
        <v>0</v>
      </c>
      <c r="J441" s="126"/>
      <c r="K441" s="126"/>
      <c r="L441" s="38"/>
      <c r="M441" s="3"/>
      <c r="N441" s="4">
        <f t="shared" si="12"/>
        <v>0</v>
      </c>
    </row>
    <row r="442" spans="2:14" ht="18" customHeight="1" x14ac:dyDescent="0.3">
      <c r="B442" s="16">
        <f t="shared" si="13"/>
        <v>437</v>
      </c>
      <c r="C442" s="45"/>
      <c r="D442" s="2"/>
      <c r="E442" s="3"/>
      <c r="F442" s="3"/>
      <c r="G442" s="3"/>
      <c r="H442" s="3"/>
      <c r="I442" s="39" cm="1">
        <f t="array" ref="I442">_xlfn.SWITCH(E442,"IV","Junior","V","Junior", "VI","Junior","VII","Pre-Senior","VIII","Pre-Senior","IX","Pre-Senior","X","Senior","XI","Senior","XII","Senior",0)</f>
        <v>0</v>
      </c>
      <c r="J442" s="126"/>
      <c r="K442" s="126"/>
      <c r="L442" s="38"/>
      <c r="M442" s="3"/>
      <c r="N442" s="4">
        <f t="shared" si="12"/>
        <v>0</v>
      </c>
    </row>
    <row r="443" spans="2:14" ht="18" customHeight="1" x14ac:dyDescent="0.3">
      <c r="B443" s="16">
        <f t="shared" si="13"/>
        <v>438</v>
      </c>
      <c r="C443" s="45"/>
      <c r="D443" s="2"/>
      <c r="E443" s="3"/>
      <c r="F443" s="3"/>
      <c r="G443" s="3"/>
      <c r="H443" s="3"/>
      <c r="I443" s="39" cm="1">
        <f t="array" ref="I443">_xlfn.SWITCH(E443,"IV","Junior","V","Junior", "VI","Junior","VII","Pre-Senior","VIII","Pre-Senior","IX","Pre-Senior","X","Senior","XI","Senior","XII","Senior",0)</f>
        <v>0</v>
      </c>
      <c r="J443" s="126"/>
      <c r="K443" s="126"/>
      <c r="L443" s="38"/>
      <c r="M443" s="3"/>
      <c r="N443" s="4">
        <f t="shared" si="12"/>
        <v>0</v>
      </c>
    </row>
    <row r="444" spans="2:14" ht="18" customHeight="1" x14ac:dyDescent="0.3">
      <c r="B444" s="16">
        <f t="shared" si="13"/>
        <v>439</v>
      </c>
      <c r="C444" s="45"/>
      <c r="D444" s="2"/>
      <c r="E444" s="3"/>
      <c r="F444" s="3"/>
      <c r="G444" s="3"/>
      <c r="H444" s="3"/>
      <c r="I444" s="39" cm="1">
        <f t="array" ref="I444">_xlfn.SWITCH(E444,"IV","Junior","V","Junior", "VI","Junior","VII","Pre-Senior","VIII","Pre-Senior","IX","Pre-Senior","X","Senior","XI","Senior","XII","Senior",0)</f>
        <v>0</v>
      </c>
      <c r="J444" s="126"/>
      <c r="K444" s="126"/>
      <c r="L444" s="38"/>
      <c r="M444" s="3"/>
      <c r="N444" s="4">
        <f t="shared" si="12"/>
        <v>0</v>
      </c>
    </row>
    <row r="445" spans="2:14" ht="18" customHeight="1" x14ac:dyDescent="0.3">
      <c r="B445" s="16">
        <f t="shared" si="13"/>
        <v>440</v>
      </c>
      <c r="C445" s="45"/>
      <c r="D445" s="2"/>
      <c r="E445" s="3"/>
      <c r="F445" s="3"/>
      <c r="G445" s="3"/>
      <c r="H445" s="3"/>
      <c r="I445" s="39" cm="1">
        <f t="array" ref="I445">_xlfn.SWITCH(E445,"IV","Junior","V","Junior", "VI","Junior","VII","Pre-Senior","VIII","Pre-Senior","IX","Pre-Senior","X","Senior","XI","Senior","XII","Senior",0)</f>
        <v>0</v>
      </c>
      <c r="J445" s="126"/>
      <c r="K445" s="126"/>
      <c r="L445" s="38"/>
      <c r="M445" s="3"/>
      <c r="N445" s="4">
        <f t="shared" si="12"/>
        <v>0</v>
      </c>
    </row>
    <row r="446" spans="2:14" ht="18" customHeight="1" x14ac:dyDescent="0.3">
      <c r="B446" s="16">
        <f t="shared" si="13"/>
        <v>441</v>
      </c>
      <c r="C446" s="45"/>
      <c r="D446" s="2"/>
      <c r="E446" s="3"/>
      <c r="F446" s="3"/>
      <c r="G446" s="3"/>
      <c r="H446" s="3"/>
      <c r="I446" s="39" cm="1">
        <f t="array" ref="I446">_xlfn.SWITCH(E446,"IV","Junior","V","Junior", "VI","Junior","VII","Pre-Senior","VIII","Pre-Senior","IX","Pre-Senior","X","Senior","XI","Senior","XII","Senior",0)</f>
        <v>0</v>
      </c>
      <c r="J446" s="126"/>
      <c r="K446" s="126"/>
      <c r="L446" s="38"/>
      <c r="M446" s="3"/>
      <c r="N446" s="4">
        <f t="shared" si="12"/>
        <v>0</v>
      </c>
    </row>
    <row r="447" spans="2:14" ht="18" customHeight="1" x14ac:dyDescent="0.3">
      <c r="B447" s="16">
        <f t="shared" si="13"/>
        <v>442</v>
      </c>
      <c r="C447" s="45"/>
      <c r="D447" s="2"/>
      <c r="E447" s="3"/>
      <c r="F447" s="3"/>
      <c r="G447" s="3"/>
      <c r="H447" s="3"/>
      <c r="I447" s="39" cm="1">
        <f t="array" ref="I447">_xlfn.SWITCH(E447,"IV","Junior","V","Junior", "VI","Junior","VII","Pre-Senior","VIII","Pre-Senior","IX","Pre-Senior","X","Senior","XI","Senior","XII","Senior",0)</f>
        <v>0</v>
      </c>
      <c r="J447" s="126"/>
      <c r="K447" s="126"/>
      <c r="L447" s="38"/>
      <c r="M447" s="3"/>
      <c r="N447" s="4">
        <f t="shared" si="12"/>
        <v>0</v>
      </c>
    </row>
    <row r="448" spans="2:14" ht="18" customHeight="1" x14ac:dyDescent="0.3">
      <c r="B448" s="16">
        <f t="shared" si="13"/>
        <v>443</v>
      </c>
      <c r="C448" s="45"/>
      <c r="D448" s="2"/>
      <c r="E448" s="3"/>
      <c r="F448" s="3"/>
      <c r="G448" s="3"/>
      <c r="H448" s="3"/>
      <c r="I448" s="39" cm="1">
        <f t="array" ref="I448">_xlfn.SWITCH(E448,"IV","Junior","V","Junior", "VI","Junior","VII","Pre-Senior","VIII","Pre-Senior","IX","Pre-Senior","X","Senior","XI","Senior","XII","Senior",0)</f>
        <v>0</v>
      </c>
      <c r="J448" s="126"/>
      <c r="K448" s="126"/>
      <c r="L448" s="38"/>
      <c r="M448" s="3"/>
      <c r="N448" s="4">
        <f t="shared" si="12"/>
        <v>0</v>
      </c>
    </row>
    <row r="449" spans="2:14" ht="18" customHeight="1" x14ac:dyDescent="0.3">
      <c r="B449" s="16">
        <f t="shared" si="13"/>
        <v>444</v>
      </c>
      <c r="C449" s="45"/>
      <c r="D449" s="2"/>
      <c r="E449" s="3"/>
      <c r="F449" s="3"/>
      <c r="G449" s="3"/>
      <c r="H449" s="3"/>
      <c r="I449" s="39" cm="1">
        <f t="array" ref="I449">_xlfn.SWITCH(E449,"IV","Junior","V","Junior", "VI","Junior","VII","Pre-Senior","VIII","Pre-Senior","IX","Pre-Senior","X","Senior","XI","Senior","XII","Senior",0)</f>
        <v>0</v>
      </c>
      <c r="J449" s="126"/>
      <c r="K449" s="126"/>
      <c r="L449" s="38"/>
      <c r="M449" s="3"/>
      <c r="N449" s="4">
        <f t="shared" si="12"/>
        <v>0</v>
      </c>
    </row>
    <row r="450" spans="2:14" ht="18" customHeight="1" x14ac:dyDescent="0.3">
      <c r="B450" s="16">
        <f t="shared" si="13"/>
        <v>445</v>
      </c>
      <c r="C450" s="45"/>
      <c r="D450" s="2"/>
      <c r="E450" s="3"/>
      <c r="F450" s="3"/>
      <c r="G450" s="3"/>
      <c r="H450" s="3"/>
      <c r="I450" s="39" cm="1">
        <f t="array" ref="I450">_xlfn.SWITCH(E450,"IV","Junior","V","Junior", "VI","Junior","VII","Pre-Senior","VIII","Pre-Senior","IX","Pre-Senior","X","Senior","XI","Senior","XII","Senior",0)</f>
        <v>0</v>
      </c>
      <c r="J450" s="126"/>
      <c r="K450" s="126"/>
      <c r="L450" s="38"/>
      <c r="M450" s="3"/>
      <c r="N450" s="4">
        <f t="shared" si="12"/>
        <v>0</v>
      </c>
    </row>
    <row r="451" spans="2:14" ht="18" customHeight="1" x14ac:dyDescent="0.3">
      <c r="B451" s="16">
        <f t="shared" si="13"/>
        <v>446</v>
      </c>
      <c r="C451" s="45"/>
      <c r="D451" s="2"/>
      <c r="E451" s="3"/>
      <c r="F451" s="3"/>
      <c r="G451" s="3"/>
      <c r="H451" s="3"/>
      <c r="I451" s="39" cm="1">
        <f t="array" ref="I451">_xlfn.SWITCH(E451,"IV","Junior","V","Junior", "VI","Junior","VII","Pre-Senior","VIII","Pre-Senior","IX","Pre-Senior","X","Senior","XI","Senior","XII","Senior",0)</f>
        <v>0</v>
      </c>
      <c r="J451" s="126"/>
      <c r="K451" s="126"/>
      <c r="L451" s="38"/>
      <c r="M451" s="3"/>
      <c r="N451" s="4">
        <f t="shared" si="12"/>
        <v>0</v>
      </c>
    </row>
    <row r="452" spans="2:14" ht="18" customHeight="1" x14ac:dyDescent="0.3">
      <c r="B452" s="16">
        <f t="shared" si="13"/>
        <v>447</v>
      </c>
      <c r="C452" s="45"/>
      <c r="D452" s="2"/>
      <c r="E452" s="3"/>
      <c r="F452" s="3"/>
      <c r="G452" s="3"/>
      <c r="H452" s="3"/>
      <c r="I452" s="39" cm="1">
        <f t="array" ref="I452">_xlfn.SWITCH(E452,"IV","Junior","V","Junior", "VI","Junior","VII","Pre-Senior","VIII","Pre-Senior","IX","Pre-Senior","X","Senior","XI","Senior","XII","Senior",0)</f>
        <v>0</v>
      </c>
      <c r="J452" s="126"/>
      <c r="K452" s="126"/>
      <c r="L452" s="38"/>
      <c r="M452" s="3"/>
      <c r="N452" s="4">
        <f t="shared" si="12"/>
        <v>0</v>
      </c>
    </row>
    <row r="453" spans="2:14" ht="18" customHeight="1" x14ac:dyDescent="0.3">
      <c r="B453" s="16">
        <f t="shared" si="13"/>
        <v>448</v>
      </c>
      <c r="C453" s="45"/>
      <c r="D453" s="2"/>
      <c r="E453" s="3"/>
      <c r="F453" s="3"/>
      <c r="G453" s="3"/>
      <c r="H453" s="3"/>
      <c r="I453" s="39" cm="1">
        <f t="array" ref="I453">_xlfn.SWITCH(E453,"IV","Junior","V","Junior", "VI","Junior","VII","Pre-Senior","VIII","Pre-Senior","IX","Pre-Senior","X","Senior","XI","Senior","XII","Senior",0)</f>
        <v>0</v>
      </c>
      <c r="J453" s="126"/>
      <c r="K453" s="126"/>
      <c r="L453" s="38"/>
      <c r="M453" s="3"/>
      <c r="N453" s="4">
        <f t="shared" si="12"/>
        <v>0</v>
      </c>
    </row>
    <row r="454" spans="2:14" ht="18" customHeight="1" x14ac:dyDescent="0.3">
      <c r="B454" s="16">
        <f t="shared" si="13"/>
        <v>449</v>
      </c>
      <c r="C454" s="45"/>
      <c r="D454" s="2"/>
      <c r="E454" s="3"/>
      <c r="F454" s="3"/>
      <c r="G454" s="3"/>
      <c r="H454" s="3"/>
      <c r="I454" s="39" cm="1">
        <f t="array" ref="I454">_xlfn.SWITCH(E454,"IV","Junior","V","Junior", "VI","Junior","VII","Pre-Senior","VIII","Pre-Senior","IX","Pre-Senior","X","Senior","XI","Senior","XII","Senior",0)</f>
        <v>0</v>
      </c>
      <c r="J454" s="126"/>
      <c r="K454" s="126"/>
      <c r="L454" s="38"/>
      <c r="M454" s="3"/>
      <c r="N454" s="4">
        <f t="shared" si="12"/>
        <v>0</v>
      </c>
    </row>
    <row r="455" spans="2:14" ht="18" customHeight="1" x14ac:dyDescent="0.3">
      <c r="B455" s="16">
        <f t="shared" si="13"/>
        <v>450</v>
      </c>
      <c r="C455" s="45"/>
      <c r="D455" s="2"/>
      <c r="E455" s="3"/>
      <c r="F455" s="3"/>
      <c r="G455" s="3"/>
      <c r="H455" s="3"/>
      <c r="I455" s="39" cm="1">
        <f t="array" ref="I455">_xlfn.SWITCH(E455,"IV","Junior","V","Junior", "VI","Junior","VII","Pre-Senior","VIII","Pre-Senior","IX","Pre-Senior","X","Senior","XI","Senior","XII","Senior",0)</f>
        <v>0</v>
      </c>
      <c r="J455" s="126"/>
      <c r="K455" s="126"/>
      <c r="L455" s="38"/>
      <c r="M455" s="3"/>
      <c r="N455" s="4">
        <f t="shared" ref="N455:N515" si="14">IF(M455="Printed book",230,IF(M455="E-book",155,0))</f>
        <v>0</v>
      </c>
    </row>
    <row r="456" spans="2:14" ht="18" customHeight="1" x14ac:dyDescent="0.3">
      <c r="B456" s="16">
        <f t="shared" ref="B456:B515" si="15">B455+1</f>
        <v>451</v>
      </c>
      <c r="C456" s="45"/>
      <c r="D456" s="2"/>
      <c r="E456" s="3"/>
      <c r="F456" s="3"/>
      <c r="G456" s="3"/>
      <c r="H456" s="3"/>
      <c r="I456" s="39" cm="1">
        <f t="array" ref="I456">_xlfn.SWITCH(E456,"IV","Junior","V","Junior", "VI","Junior","VII","Pre-Senior","VIII","Pre-Senior","IX","Pre-Senior","X","Senior","XI","Senior","XII","Senior",0)</f>
        <v>0</v>
      </c>
      <c r="J456" s="126"/>
      <c r="K456" s="126"/>
      <c r="L456" s="38"/>
      <c r="M456" s="3"/>
      <c r="N456" s="4">
        <f t="shared" si="14"/>
        <v>0</v>
      </c>
    </row>
    <row r="457" spans="2:14" ht="18" customHeight="1" x14ac:dyDescent="0.3">
      <c r="B457" s="16">
        <f t="shared" si="15"/>
        <v>452</v>
      </c>
      <c r="C457" s="45"/>
      <c r="D457" s="2"/>
      <c r="E457" s="3"/>
      <c r="F457" s="3"/>
      <c r="G457" s="3"/>
      <c r="H457" s="3"/>
      <c r="I457" s="39" cm="1">
        <f t="array" ref="I457">_xlfn.SWITCH(E457,"IV","Junior","V","Junior", "VI","Junior","VII","Pre-Senior","VIII","Pre-Senior","IX","Pre-Senior","X","Senior","XI","Senior","XII","Senior",0)</f>
        <v>0</v>
      </c>
      <c r="J457" s="126"/>
      <c r="K457" s="126"/>
      <c r="L457" s="38"/>
      <c r="M457" s="3"/>
      <c r="N457" s="4">
        <f t="shared" si="14"/>
        <v>0</v>
      </c>
    </row>
    <row r="458" spans="2:14" ht="18" customHeight="1" x14ac:dyDescent="0.3">
      <c r="B458" s="16">
        <f t="shared" si="15"/>
        <v>453</v>
      </c>
      <c r="C458" s="45"/>
      <c r="D458" s="2"/>
      <c r="E458" s="3"/>
      <c r="F458" s="3"/>
      <c r="G458" s="3"/>
      <c r="H458" s="3"/>
      <c r="I458" s="39" cm="1">
        <f t="array" ref="I458">_xlfn.SWITCH(E458,"IV","Junior","V","Junior", "VI","Junior","VII","Pre-Senior","VIII","Pre-Senior","IX","Pre-Senior","X","Senior","XI","Senior","XII","Senior",0)</f>
        <v>0</v>
      </c>
      <c r="J458" s="126"/>
      <c r="K458" s="126"/>
      <c r="L458" s="38"/>
      <c r="M458" s="3"/>
      <c r="N458" s="4">
        <f t="shared" si="14"/>
        <v>0</v>
      </c>
    </row>
    <row r="459" spans="2:14" ht="18" customHeight="1" x14ac:dyDescent="0.3">
      <c r="B459" s="16">
        <f t="shared" si="15"/>
        <v>454</v>
      </c>
      <c r="C459" s="45"/>
      <c r="D459" s="2"/>
      <c r="E459" s="3"/>
      <c r="F459" s="3"/>
      <c r="G459" s="3"/>
      <c r="H459" s="3"/>
      <c r="I459" s="39" cm="1">
        <f t="array" ref="I459">_xlfn.SWITCH(E459,"IV","Junior","V","Junior", "VI","Junior","VII","Pre-Senior","VIII","Pre-Senior","IX","Pre-Senior","X","Senior","XI","Senior","XII","Senior",0)</f>
        <v>0</v>
      </c>
      <c r="J459" s="126"/>
      <c r="K459" s="126"/>
      <c r="L459" s="38"/>
      <c r="M459" s="3"/>
      <c r="N459" s="4">
        <f t="shared" si="14"/>
        <v>0</v>
      </c>
    </row>
    <row r="460" spans="2:14" ht="18" customHeight="1" x14ac:dyDescent="0.3">
      <c r="B460" s="16">
        <f t="shared" si="15"/>
        <v>455</v>
      </c>
      <c r="C460" s="45"/>
      <c r="D460" s="2"/>
      <c r="E460" s="3"/>
      <c r="F460" s="3"/>
      <c r="G460" s="3"/>
      <c r="H460" s="3"/>
      <c r="I460" s="39" cm="1">
        <f t="array" ref="I460">_xlfn.SWITCH(E460,"IV","Junior","V","Junior", "VI","Junior","VII","Pre-Senior","VIII","Pre-Senior","IX","Pre-Senior","X","Senior","XI","Senior","XII","Senior",0)</f>
        <v>0</v>
      </c>
      <c r="J460" s="126"/>
      <c r="K460" s="126"/>
      <c r="L460" s="38"/>
      <c r="M460" s="3"/>
      <c r="N460" s="4">
        <f t="shared" si="14"/>
        <v>0</v>
      </c>
    </row>
    <row r="461" spans="2:14" ht="18" customHeight="1" x14ac:dyDescent="0.3">
      <c r="B461" s="16">
        <f t="shared" si="15"/>
        <v>456</v>
      </c>
      <c r="C461" s="45"/>
      <c r="D461" s="2"/>
      <c r="E461" s="3"/>
      <c r="F461" s="3"/>
      <c r="G461" s="3"/>
      <c r="H461" s="3"/>
      <c r="I461" s="39" cm="1">
        <f t="array" ref="I461">_xlfn.SWITCH(E461,"IV","Junior","V","Junior", "VI","Junior","VII","Pre-Senior","VIII","Pre-Senior","IX","Pre-Senior","X","Senior","XI","Senior","XII","Senior",0)</f>
        <v>0</v>
      </c>
      <c r="J461" s="126"/>
      <c r="K461" s="126"/>
      <c r="L461" s="38"/>
      <c r="M461" s="3"/>
      <c r="N461" s="4">
        <f t="shared" si="14"/>
        <v>0</v>
      </c>
    </row>
    <row r="462" spans="2:14" ht="18" customHeight="1" x14ac:dyDescent="0.3">
      <c r="B462" s="16">
        <f t="shared" si="15"/>
        <v>457</v>
      </c>
      <c r="C462" s="45"/>
      <c r="D462" s="2"/>
      <c r="E462" s="3"/>
      <c r="F462" s="3"/>
      <c r="G462" s="3"/>
      <c r="H462" s="3"/>
      <c r="I462" s="39" cm="1">
        <f t="array" ref="I462">_xlfn.SWITCH(E462,"IV","Junior","V","Junior", "VI","Junior","VII","Pre-Senior","VIII","Pre-Senior","IX","Pre-Senior","X","Senior","XI","Senior","XII","Senior",0)</f>
        <v>0</v>
      </c>
      <c r="J462" s="126"/>
      <c r="K462" s="126"/>
      <c r="L462" s="38"/>
      <c r="M462" s="3"/>
      <c r="N462" s="4">
        <f t="shared" si="14"/>
        <v>0</v>
      </c>
    </row>
    <row r="463" spans="2:14" ht="18" customHeight="1" x14ac:dyDescent="0.3">
      <c r="B463" s="16">
        <f t="shared" si="15"/>
        <v>458</v>
      </c>
      <c r="C463" s="45"/>
      <c r="D463" s="2"/>
      <c r="E463" s="3"/>
      <c r="F463" s="3"/>
      <c r="G463" s="3"/>
      <c r="H463" s="3"/>
      <c r="I463" s="39" cm="1">
        <f t="array" ref="I463">_xlfn.SWITCH(E463,"IV","Junior","V","Junior", "VI","Junior","VII","Pre-Senior","VIII","Pre-Senior","IX","Pre-Senior","X","Senior","XI","Senior","XII","Senior",0)</f>
        <v>0</v>
      </c>
      <c r="J463" s="126"/>
      <c r="K463" s="126"/>
      <c r="L463" s="38"/>
      <c r="M463" s="3"/>
      <c r="N463" s="4">
        <f t="shared" si="14"/>
        <v>0</v>
      </c>
    </row>
    <row r="464" spans="2:14" ht="18" customHeight="1" x14ac:dyDescent="0.3">
      <c r="B464" s="16">
        <f t="shared" si="15"/>
        <v>459</v>
      </c>
      <c r="C464" s="45"/>
      <c r="D464" s="2"/>
      <c r="E464" s="3"/>
      <c r="F464" s="3"/>
      <c r="G464" s="3"/>
      <c r="H464" s="3"/>
      <c r="I464" s="39" cm="1">
        <f t="array" ref="I464">_xlfn.SWITCH(E464,"IV","Junior","V","Junior", "VI","Junior","VII","Pre-Senior","VIII","Pre-Senior","IX","Pre-Senior","X","Senior","XI","Senior","XII","Senior",0)</f>
        <v>0</v>
      </c>
      <c r="J464" s="126"/>
      <c r="K464" s="126"/>
      <c r="L464" s="38"/>
      <c r="M464" s="3"/>
      <c r="N464" s="4">
        <f t="shared" si="14"/>
        <v>0</v>
      </c>
    </row>
    <row r="465" spans="2:14" ht="18" customHeight="1" x14ac:dyDescent="0.3">
      <c r="B465" s="16">
        <f t="shared" si="15"/>
        <v>460</v>
      </c>
      <c r="C465" s="45"/>
      <c r="D465" s="2"/>
      <c r="E465" s="3"/>
      <c r="F465" s="3"/>
      <c r="G465" s="3"/>
      <c r="H465" s="3"/>
      <c r="I465" s="39" cm="1">
        <f t="array" ref="I465">_xlfn.SWITCH(E465,"IV","Junior","V","Junior", "VI","Junior","VII","Pre-Senior","VIII","Pre-Senior","IX","Pre-Senior","X","Senior","XI","Senior","XII","Senior",0)</f>
        <v>0</v>
      </c>
      <c r="J465" s="126"/>
      <c r="K465" s="126"/>
      <c r="L465" s="38"/>
      <c r="M465" s="3"/>
      <c r="N465" s="4">
        <f t="shared" si="14"/>
        <v>0</v>
      </c>
    </row>
    <row r="466" spans="2:14" ht="18" customHeight="1" x14ac:dyDescent="0.3">
      <c r="B466" s="16">
        <f t="shared" si="15"/>
        <v>461</v>
      </c>
      <c r="C466" s="45"/>
      <c r="D466" s="2"/>
      <c r="E466" s="3"/>
      <c r="F466" s="3"/>
      <c r="G466" s="3"/>
      <c r="H466" s="3"/>
      <c r="I466" s="39" cm="1">
        <f t="array" ref="I466">_xlfn.SWITCH(E466,"IV","Junior","V","Junior", "VI","Junior","VII","Pre-Senior","VIII","Pre-Senior","IX","Pre-Senior","X","Senior","XI","Senior","XII","Senior",0)</f>
        <v>0</v>
      </c>
      <c r="J466" s="126"/>
      <c r="K466" s="126"/>
      <c r="L466" s="38"/>
      <c r="M466" s="3"/>
      <c r="N466" s="4">
        <f t="shared" si="14"/>
        <v>0</v>
      </c>
    </row>
    <row r="467" spans="2:14" ht="18" customHeight="1" x14ac:dyDescent="0.3">
      <c r="B467" s="16">
        <f t="shared" si="15"/>
        <v>462</v>
      </c>
      <c r="C467" s="45"/>
      <c r="D467" s="2"/>
      <c r="E467" s="3"/>
      <c r="F467" s="3"/>
      <c r="G467" s="3"/>
      <c r="H467" s="3"/>
      <c r="I467" s="39" cm="1">
        <f t="array" ref="I467">_xlfn.SWITCH(E467,"IV","Junior","V","Junior", "VI","Junior","VII","Pre-Senior","VIII","Pre-Senior","IX","Pre-Senior","X","Senior","XI","Senior","XII","Senior",0)</f>
        <v>0</v>
      </c>
      <c r="J467" s="126"/>
      <c r="K467" s="126"/>
      <c r="L467" s="38"/>
      <c r="M467" s="3"/>
      <c r="N467" s="4">
        <f t="shared" si="14"/>
        <v>0</v>
      </c>
    </row>
    <row r="468" spans="2:14" ht="18" customHeight="1" x14ac:dyDescent="0.3">
      <c r="B468" s="16">
        <f t="shared" si="15"/>
        <v>463</v>
      </c>
      <c r="C468" s="45"/>
      <c r="D468" s="2"/>
      <c r="E468" s="3"/>
      <c r="F468" s="3"/>
      <c r="G468" s="3"/>
      <c r="H468" s="3"/>
      <c r="I468" s="39" cm="1">
        <f t="array" ref="I468">_xlfn.SWITCH(E468,"IV","Junior","V","Junior", "VI","Junior","VII","Pre-Senior","VIII","Pre-Senior","IX","Pre-Senior","X","Senior","XI","Senior","XII","Senior",0)</f>
        <v>0</v>
      </c>
      <c r="J468" s="126"/>
      <c r="K468" s="126"/>
      <c r="L468" s="38"/>
      <c r="M468" s="3"/>
      <c r="N468" s="4">
        <f t="shared" si="14"/>
        <v>0</v>
      </c>
    </row>
    <row r="469" spans="2:14" ht="18" customHeight="1" x14ac:dyDescent="0.3">
      <c r="B469" s="16">
        <f t="shared" si="15"/>
        <v>464</v>
      </c>
      <c r="C469" s="45"/>
      <c r="D469" s="2"/>
      <c r="E469" s="3"/>
      <c r="F469" s="3"/>
      <c r="G469" s="3"/>
      <c r="H469" s="3"/>
      <c r="I469" s="39" cm="1">
        <f t="array" ref="I469">_xlfn.SWITCH(E469,"IV","Junior","V","Junior", "VI","Junior","VII","Pre-Senior","VIII","Pre-Senior","IX","Pre-Senior","X","Senior","XI","Senior","XII","Senior",0)</f>
        <v>0</v>
      </c>
      <c r="J469" s="126"/>
      <c r="K469" s="126"/>
      <c r="L469" s="38"/>
      <c r="M469" s="3"/>
      <c r="N469" s="4">
        <f t="shared" si="14"/>
        <v>0</v>
      </c>
    </row>
    <row r="470" spans="2:14" ht="18" customHeight="1" x14ac:dyDescent="0.3">
      <c r="B470" s="16">
        <f t="shared" si="15"/>
        <v>465</v>
      </c>
      <c r="C470" s="45"/>
      <c r="D470" s="2"/>
      <c r="E470" s="3"/>
      <c r="F470" s="3"/>
      <c r="G470" s="3"/>
      <c r="H470" s="3"/>
      <c r="I470" s="39" cm="1">
        <f t="array" ref="I470">_xlfn.SWITCH(E470,"IV","Junior","V","Junior", "VI","Junior","VII","Pre-Senior","VIII","Pre-Senior","IX","Pre-Senior","X","Senior","XI","Senior","XII","Senior",0)</f>
        <v>0</v>
      </c>
      <c r="J470" s="126"/>
      <c r="K470" s="126"/>
      <c r="L470" s="38"/>
      <c r="M470" s="3"/>
      <c r="N470" s="4">
        <f t="shared" si="14"/>
        <v>0</v>
      </c>
    </row>
    <row r="471" spans="2:14" ht="18" customHeight="1" x14ac:dyDescent="0.3">
      <c r="B471" s="16">
        <f t="shared" si="15"/>
        <v>466</v>
      </c>
      <c r="C471" s="45"/>
      <c r="D471" s="2"/>
      <c r="E471" s="3"/>
      <c r="F471" s="3"/>
      <c r="G471" s="3"/>
      <c r="H471" s="3"/>
      <c r="I471" s="39" cm="1">
        <f t="array" ref="I471">_xlfn.SWITCH(E471,"IV","Junior","V","Junior", "VI","Junior","VII","Pre-Senior","VIII","Pre-Senior","IX","Pre-Senior","X","Senior","XI","Senior","XII","Senior",0)</f>
        <v>0</v>
      </c>
      <c r="J471" s="126"/>
      <c r="K471" s="126"/>
      <c r="L471" s="38"/>
      <c r="M471" s="3"/>
      <c r="N471" s="4">
        <f t="shared" si="14"/>
        <v>0</v>
      </c>
    </row>
    <row r="472" spans="2:14" ht="18" customHeight="1" x14ac:dyDescent="0.3">
      <c r="B472" s="16">
        <f t="shared" si="15"/>
        <v>467</v>
      </c>
      <c r="C472" s="45"/>
      <c r="D472" s="2"/>
      <c r="E472" s="3"/>
      <c r="F472" s="3"/>
      <c r="G472" s="3"/>
      <c r="H472" s="3"/>
      <c r="I472" s="39" cm="1">
        <f t="array" ref="I472">_xlfn.SWITCH(E472,"IV","Junior","V","Junior", "VI","Junior","VII","Pre-Senior","VIII","Pre-Senior","IX","Pre-Senior","X","Senior","XI","Senior","XII","Senior",0)</f>
        <v>0</v>
      </c>
      <c r="J472" s="126"/>
      <c r="K472" s="126"/>
      <c r="L472" s="38"/>
      <c r="M472" s="3"/>
      <c r="N472" s="4">
        <f t="shared" si="14"/>
        <v>0</v>
      </c>
    </row>
    <row r="473" spans="2:14" ht="18" customHeight="1" x14ac:dyDescent="0.3">
      <c r="B473" s="16">
        <f t="shared" si="15"/>
        <v>468</v>
      </c>
      <c r="C473" s="45"/>
      <c r="D473" s="2"/>
      <c r="E473" s="3"/>
      <c r="F473" s="3"/>
      <c r="G473" s="3"/>
      <c r="H473" s="3"/>
      <c r="I473" s="39" cm="1">
        <f t="array" ref="I473">_xlfn.SWITCH(E473,"IV","Junior","V","Junior", "VI","Junior","VII","Pre-Senior","VIII","Pre-Senior","IX","Pre-Senior","X","Senior","XI","Senior","XII","Senior",0)</f>
        <v>0</v>
      </c>
      <c r="J473" s="126"/>
      <c r="K473" s="126"/>
      <c r="L473" s="38"/>
      <c r="M473" s="3"/>
      <c r="N473" s="4">
        <f t="shared" si="14"/>
        <v>0</v>
      </c>
    </row>
    <row r="474" spans="2:14" ht="18" customHeight="1" x14ac:dyDescent="0.3">
      <c r="B474" s="16">
        <f t="shared" si="15"/>
        <v>469</v>
      </c>
      <c r="C474" s="45"/>
      <c r="D474" s="2"/>
      <c r="E474" s="3"/>
      <c r="F474" s="3"/>
      <c r="G474" s="3"/>
      <c r="H474" s="3"/>
      <c r="I474" s="39" cm="1">
        <f t="array" ref="I474">_xlfn.SWITCH(E474,"IV","Junior","V","Junior", "VI","Junior","VII","Pre-Senior","VIII","Pre-Senior","IX","Pre-Senior","X","Senior","XI","Senior","XII","Senior",0)</f>
        <v>0</v>
      </c>
      <c r="J474" s="126"/>
      <c r="K474" s="126"/>
      <c r="L474" s="38"/>
      <c r="M474" s="3"/>
      <c r="N474" s="4">
        <f t="shared" si="14"/>
        <v>0</v>
      </c>
    </row>
    <row r="475" spans="2:14" ht="18" customHeight="1" x14ac:dyDescent="0.3">
      <c r="B475" s="16">
        <f t="shared" si="15"/>
        <v>470</v>
      </c>
      <c r="C475" s="45"/>
      <c r="D475" s="2"/>
      <c r="E475" s="3"/>
      <c r="F475" s="3"/>
      <c r="G475" s="3"/>
      <c r="H475" s="3"/>
      <c r="I475" s="39" cm="1">
        <f t="array" ref="I475">_xlfn.SWITCH(E475,"IV","Junior","V","Junior", "VI","Junior","VII","Pre-Senior","VIII","Pre-Senior","IX","Pre-Senior","X","Senior","XI","Senior","XII","Senior",0)</f>
        <v>0</v>
      </c>
      <c r="J475" s="126"/>
      <c r="K475" s="126"/>
      <c r="L475" s="38"/>
      <c r="M475" s="3"/>
      <c r="N475" s="4">
        <f t="shared" si="14"/>
        <v>0</v>
      </c>
    </row>
    <row r="476" spans="2:14" ht="18" customHeight="1" x14ac:dyDescent="0.3">
      <c r="B476" s="16">
        <f t="shared" si="15"/>
        <v>471</v>
      </c>
      <c r="C476" s="45"/>
      <c r="D476" s="2"/>
      <c r="E476" s="3"/>
      <c r="F476" s="3"/>
      <c r="G476" s="3"/>
      <c r="H476" s="3"/>
      <c r="I476" s="39" cm="1">
        <f t="array" ref="I476">_xlfn.SWITCH(E476,"IV","Junior","V","Junior", "VI","Junior","VII","Pre-Senior","VIII","Pre-Senior","IX","Pre-Senior","X","Senior","XI","Senior","XII","Senior",0)</f>
        <v>0</v>
      </c>
      <c r="J476" s="126"/>
      <c r="K476" s="126"/>
      <c r="L476" s="38"/>
      <c r="M476" s="3"/>
      <c r="N476" s="4">
        <f t="shared" si="14"/>
        <v>0</v>
      </c>
    </row>
    <row r="477" spans="2:14" ht="18" customHeight="1" x14ac:dyDescent="0.3">
      <c r="B477" s="16">
        <f t="shared" si="15"/>
        <v>472</v>
      </c>
      <c r="C477" s="45"/>
      <c r="D477" s="2"/>
      <c r="E477" s="3"/>
      <c r="F477" s="3"/>
      <c r="G477" s="3"/>
      <c r="H477" s="3"/>
      <c r="I477" s="39" cm="1">
        <f t="array" ref="I477">_xlfn.SWITCH(E477,"IV","Junior","V","Junior", "VI","Junior","VII","Pre-Senior","VIII","Pre-Senior","IX","Pre-Senior","X","Senior","XI","Senior","XII","Senior",0)</f>
        <v>0</v>
      </c>
      <c r="J477" s="126"/>
      <c r="K477" s="126"/>
      <c r="L477" s="38"/>
      <c r="M477" s="3"/>
      <c r="N477" s="4">
        <f t="shared" si="14"/>
        <v>0</v>
      </c>
    </row>
    <row r="478" spans="2:14" ht="18" customHeight="1" x14ac:dyDescent="0.3">
      <c r="B478" s="16">
        <f t="shared" si="15"/>
        <v>473</v>
      </c>
      <c r="C478" s="45"/>
      <c r="D478" s="2"/>
      <c r="E478" s="3"/>
      <c r="F478" s="3"/>
      <c r="G478" s="3"/>
      <c r="H478" s="3"/>
      <c r="I478" s="39" cm="1">
        <f t="array" ref="I478">_xlfn.SWITCH(E478,"IV","Junior","V","Junior", "VI","Junior","VII","Pre-Senior","VIII","Pre-Senior","IX","Pre-Senior","X","Senior","XI","Senior","XII","Senior",0)</f>
        <v>0</v>
      </c>
      <c r="J478" s="126"/>
      <c r="K478" s="126"/>
      <c r="L478" s="38"/>
      <c r="M478" s="3"/>
      <c r="N478" s="4">
        <f t="shared" si="14"/>
        <v>0</v>
      </c>
    </row>
    <row r="479" spans="2:14" ht="18" customHeight="1" x14ac:dyDescent="0.3">
      <c r="B479" s="16">
        <f t="shared" si="15"/>
        <v>474</v>
      </c>
      <c r="C479" s="45"/>
      <c r="D479" s="2"/>
      <c r="E479" s="3"/>
      <c r="F479" s="3"/>
      <c r="G479" s="3"/>
      <c r="H479" s="3"/>
      <c r="I479" s="39" cm="1">
        <f t="array" ref="I479">_xlfn.SWITCH(E479,"IV","Junior","V","Junior", "VI","Junior","VII","Pre-Senior","VIII","Pre-Senior","IX","Pre-Senior","X","Senior","XI","Senior","XII","Senior",0)</f>
        <v>0</v>
      </c>
      <c r="J479" s="126"/>
      <c r="K479" s="126"/>
      <c r="L479" s="38"/>
      <c r="M479" s="3"/>
      <c r="N479" s="4">
        <f t="shared" si="14"/>
        <v>0</v>
      </c>
    </row>
    <row r="480" spans="2:14" ht="18" customHeight="1" x14ac:dyDescent="0.3">
      <c r="B480" s="16">
        <f t="shared" si="15"/>
        <v>475</v>
      </c>
      <c r="C480" s="45"/>
      <c r="D480" s="2"/>
      <c r="E480" s="3"/>
      <c r="F480" s="3"/>
      <c r="G480" s="3"/>
      <c r="H480" s="3"/>
      <c r="I480" s="39" cm="1">
        <f t="array" ref="I480">_xlfn.SWITCH(E480,"IV","Junior","V","Junior", "VI","Junior","VII","Pre-Senior","VIII","Pre-Senior","IX","Pre-Senior","X","Senior","XI","Senior","XII","Senior",0)</f>
        <v>0</v>
      </c>
      <c r="J480" s="126"/>
      <c r="K480" s="126"/>
      <c r="L480" s="38"/>
      <c r="M480" s="3"/>
      <c r="N480" s="4">
        <f t="shared" si="14"/>
        <v>0</v>
      </c>
    </row>
    <row r="481" spans="2:14" ht="18" customHeight="1" x14ac:dyDescent="0.3">
      <c r="B481" s="16">
        <f t="shared" si="15"/>
        <v>476</v>
      </c>
      <c r="C481" s="45"/>
      <c r="D481" s="2"/>
      <c r="E481" s="3"/>
      <c r="F481" s="3"/>
      <c r="G481" s="3"/>
      <c r="H481" s="3"/>
      <c r="I481" s="39" cm="1">
        <f t="array" ref="I481">_xlfn.SWITCH(E481,"IV","Junior","V","Junior", "VI","Junior","VII","Pre-Senior","VIII","Pre-Senior","IX","Pre-Senior","X","Senior","XI","Senior","XII","Senior",0)</f>
        <v>0</v>
      </c>
      <c r="J481" s="126"/>
      <c r="K481" s="126"/>
      <c r="L481" s="38"/>
      <c r="M481" s="3"/>
      <c r="N481" s="4">
        <f t="shared" si="14"/>
        <v>0</v>
      </c>
    </row>
    <row r="482" spans="2:14" ht="18" customHeight="1" x14ac:dyDescent="0.3">
      <c r="B482" s="16">
        <f t="shared" si="15"/>
        <v>477</v>
      </c>
      <c r="C482" s="45"/>
      <c r="D482" s="2"/>
      <c r="E482" s="3"/>
      <c r="F482" s="3"/>
      <c r="G482" s="3"/>
      <c r="H482" s="3"/>
      <c r="I482" s="39" cm="1">
        <f t="array" ref="I482">_xlfn.SWITCH(E482,"IV","Junior","V","Junior", "VI","Junior","VII","Pre-Senior","VIII","Pre-Senior","IX","Pre-Senior","X","Senior","XI","Senior","XII","Senior",0)</f>
        <v>0</v>
      </c>
      <c r="J482" s="126"/>
      <c r="K482" s="126"/>
      <c r="L482" s="38"/>
      <c r="M482" s="3"/>
      <c r="N482" s="4">
        <f t="shared" si="14"/>
        <v>0</v>
      </c>
    </row>
    <row r="483" spans="2:14" ht="18" customHeight="1" x14ac:dyDescent="0.3">
      <c r="B483" s="16">
        <f t="shared" si="15"/>
        <v>478</v>
      </c>
      <c r="C483" s="45"/>
      <c r="D483" s="2"/>
      <c r="E483" s="3"/>
      <c r="F483" s="3"/>
      <c r="G483" s="3"/>
      <c r="H483" s="3"/>
      <c r="I483" s="39" cm="1">
        <f t="array" ref="I483">_xlfn.SWITCH(E483,"IV","Junior","V","Junior", "VI","Junior","VII","Pre-Senior","VIII","Pre-Senior","IX","Pre-Senior","X","Senior","XI","Senior","XII","Senior",0)</f>
        <v>0</v>
      </c>
      <c r="J483" s="126"/>
      <c r="K483" s="126"/>
      <c r="L483" s="38"/>
      <c r="M483" s="3"/>
      <c r="N483" s="4">
        <f t="shared" si="14"/>
        <v>0</v>
      </c>
    </row>
    <row r="484" spans="2:14" ht="18" customHeight="1" x14ac:dyDescent="0.3">
      <c r="B484" s="16">
        <f t="shared" si="15"/>
        <v>479</v>
      </c>
      <c r="C484" s="45"/>
      <c r="D484" s="2"/>
      <c r="E484" s="3"/>
      <c r="F484" s="3"/>
      <c r="G484" s="3"/>
      <c r="H484" s="3"/>
      <c r="I484" s="39" cm="1">
        <f t="array" ref="I484">_xlfn.SWITCH(E484,"IV","Junior","V","Junior", "VI","Junior","VII","Pre-Senior","VIII","Pre-Senior","IX","Pre-Senior","X","Senior","XI","Senior","XII","Senior",0)</f>
        <v>0</v>
      </c>
      <c r="J484" s="126"/>
      <c r="K484" s="126"/>
      <c r="L484" s="38"/>
      <c r="M484" s="3"/>
      <c r="N484" s="4">
        <f t="shared" si="14"/>
        <v>0</v>
      </c>
    </row>
    <row r="485" spans="2:14" ht="18" customHeight="1" x14ac:dyDescent="0.3">
      <c r="B485" s="16">
        <f t="shared" si="15"/>
        <v>480</v>
      </c>
      <c r="C485" s="45"/>
      <c r="D485" s="2"/>
      <c r="E485" s="3"/>
      <c r="F485" s="3"/>
      <c r="G485" s="3"/>
      <c r="H485" s="3"/>
      <c r="I485" s="39" cm="1">
        <f t="array" ref="I485">_xlfn.SWITCH(E485,"IV","Junior","V","Junior", "VI","Junior","VII","Pre-Senior","VIII","Pre-Senior","IX","Pre-Senior","X","Senior","XI","Senior","XII","Senior",0)</f>
        <v>0</v>
      </c>
      <c r="J485" s="126"/>
      <c r="K485" s="126"/>
      <c r="L485" s="38"/>
      <c r="M485" s="3"/>
      <c r="N485" s="4">
        <f t="shared" si="14"/>
        <v>0</v>
      </c>
    </row>
    <row r="486" spans="2:14" ht="18" customHeight="1" x14ac:dyDescent="0.3">
      <c r="B486" s="16">
        <f t="shared" si="15"/>
        <v>481</v>
      </c>
      <c r="C486" s="45"/>
      <c r="D486" s="2"/>
      <c r="E486" s="3"/>
      <c r="F486" s="3"/>
      <c r="G486" s="3"/>
      <c r="H486" s="3"/>
      <c r="I486" s="39" cm="1">
        <f t="array" ref="I486">_xlfn.SWITCH(E486,"IV","Junior","V","Junior", "VI","Junior","VII","Pre-Senior","VIII","Pre-Senior","IX","Pre-Senior","X","Senior","XI","Senior","XII","Senior",0)</f>
        <v>0</v>
      </c>
      <c r="J486" s="126"/>
      <c r="K486" s="126"/>
      <c r="L486" s="38"/>
      <c r="M486" s="3"/>
      <c r="N486" s="4">
        <f t="shared" si="14"/>
        <v>0</v>
      </c>
    </row>
    <row r="487" spans="2:14" ht="18" customHeight="1" x14ac:dyDescent="0.3">
      <c r="B487" s="16">
        <f t="shared" si="15"/>
        <v>482</v>
      </c>
      <c r="C487" s="45"/>
      <c r="D487" s="2"/>
      <c r="E487" s="3"/>
      <c r="F487" s="3"/>
      <c r="G487" s="3"/>
      <c r="H487" s="3"/>
      <c r="I487" s="39" cm="1">
        <f t="array" ref="I487">_xlfn.SWITCH(E487,"IV","Junior","V","Junior", "VI","Junior","VII","Pre-Senior","VIII","Pre-Senior","IX","Pre-Senior","X","Senior","XI","Senior","XII","Senior",0)</f>
        <v>0</v>
      </c>
      <c r="J487" s="126"/>
      <c r="K487" s="126"/>
      <c r="L487" s="38"/>
      <c r="M487" s="3"/>
      <c r="N487" s="4">
        <f t="shared" si="14"/>
        <v>0</v>
      </c>
    </row>
    <row r="488" spans="2:14" ht="18" customHeight="1" x14ac:dyDescent="0.3">
      <c r="B488" s="16">
        <f t="shared" si="15"/>
        <v>483</v>
      </c>
      <c r="C488" s="45"/>
      <c r="D488" s="2"/>
      <c r="E488" s="3"/>
      <c r="F488" s="3"/>
      <c r="G488" s="3"/>
      <c r="H488" s="3"/>
      <c r="I488" s="39" cm="1">
        <f t="array" ref="I488">_xlfn.SWITCH(E488,"IV","Junior","V","Junior", "VI","Junior","VII","Pre-Senior","VIII","Pre-Senior","IX","Pre-Senior","X","Senior","XI","Senior","XII","Senior",0)</f>
        <v>0</v>
      </c>
      <c r="J488" s="126"/>
      <c r="K488" s="126"/>
      <c r="L488" s="38"/>
      <c r="M488" s="3"/>
      <c r="N488" s="4">
        <f t="shared" si="14"/>
        <v>0</v>
      </c>
    </row>
    <row r="489" spans="2:14" ht="18" customHeight="1" x14ac:dyDescent="0.3">
      <c r="B489" s="16">
        <f t="shared" si="15"/>
        <v>484</v>
      </c>
      <c r="C489" s="45"/>
      <c r="D489" s="2"/>
      <c r="E489" s="3"/>
      <c r="F489" s="3"/>
      <c r="G489" s="3"/>
      <c r="H489" s="3"/>
      <c r="I489" s="39" cm="1">
        <f t="array" ref="I489">_xlfn.SWITCH(E489,"IV","Junior","V","Junior", "VI","Junior","VII","Pre-Senior","VIII","Pre-Senior","IX","Pre-Senior","X","Senior","XI","Senior","XII","Senior",0)</f>
        <v>0</v>
      </c>
      <c r="J489" s="126"/>
      <c r="K489" s="126"/>
      <c r="L489" s="38"/>
      <c r="M489" s="3"/>
      <c r="N489" s="4">
        <f t="shared" si="14"/>
        <v>0</v>
      </c>
    </row>
    <row r="490" spans="2:14" ht="18" customHeight="1" x14ac:dyDescent="0.3">
      <c r="B490" s="16">
        <f t="shared" si="15"/>
        <v>485</v>
      </c>
      <c r="C490" s="45"/>
      <c r="D490" s="2"/>
      <c r="E490" s="3"/>
      <c r="F490" s="3"/>
      <c r="G490" s="3"/>
      <c r="H490" s="3"/>
      <c r="I490" s="39" cm="1">
        <f t="array" ref="I490">_xlfn.SWITCH(E490,"IV","Junior","V","Junior", "VI","Junior","VII","Pre-Senior","VIII","Pre-Senior","IX","Pre-Senior","X","Senior","XI","Senior","XII","Senior",0)</f>
        <v>0</v>
      </c>
      <c r="J490" s="126"/>
      <c r="K490" s="126"/>
      <c r="L490" s="38"/>
      <c r="M490" s="3"/>
      <c r="N490" s="4">
        <f t="shared" si="14"/>
        <v>0</v>
      </c>
    </row>
    <row r="491" spans="2:14" ht="18" customHeight="1" x14ac:dyDescent="0.3">
      <c r="B491" s="16">
        <f t="shared" si="15"/>
        <v>486</v>
      </c>
      <c r="C491" s="45"/>
      <c r="D491" s="2"/>
      <c r="E491" s="3"/>
      <c r="F491" s="3"/>
      <c r="G491" s="3"/>
      <c r="H491" s="3"/>
      <c r="I491" s="39" cm="1">
        <f t="array" ref="I491">_xlfn.SWITCH(E491,"IV","Junior","V","Junior", "VI","Junior","VII","Pre-Senior","VIII","Pre-Senior","IX","Pre-Senior","X","Senior","XI","Senior","XII","Senior",0)</f>
        <v>0</v>
      </c>
      <c r="J491" s="126"/>
      <c r="K491" s="126"/>
      <c r="L491" s="38"/>
      <c r="M491" s="3"/>
      <c r="N491" s="4">
        <f t="shared" si="14"/>
        <v>0</v>
      </c>
    </row>
    <row r="492" spans="2:14" ht="18" customHeight="1" x14ac:dyDescent="0.3">
      <c r="B492" s="16">
        <f t="shared" si="15"/>
        <v>487</v>
      </c>
      <c r="C492" s="45"/>
      <c r="D492" s="2"/>
      <c r="E492" s="3"/>
      <c r="F492" s="3"/>
      <c r="G492" s="3"/>
      <c r="H492" s="3"/>
      <c r="I492" s="39" cm="1">
        <f t="array" ref="I492">_xlfn.SWITCH(E492,"IV","Junior","V","Junior", "VI","Junior","VII","Pre-Senior","VIII","Pre-Senior","IX","Pre-Senior","X","Senior","XI","Senior","XII","Senior",0)</f>
        <v>0</v>
      </c>
      <c r="J492" s="126"/>
      <c r="K492" s="126"/>
      <c r="L492" s="38"/>
      <c r="M492" s="3"/>
      <c r="N492" s="4">
        <f t="shared" si="14"/>
        <v>0</v>
      </c>
    </row>
    <row r="493" spans="2:14" ht="18" customHeight="1" x14ac:dyDescent="0.3">
      <c r="B493" s="16">
        <f t="shared" si="15"/>
        <v>488</v>
      </c>
      <c r="C493" s="45"/>
      <c r="D493" s="2"/>
      <c r="E493" s="3"/>
      <c r="F493" s="3"/>
      <c r="G493" s="3"/>
      <c r="H493" s="3"/>
      <c r="I493" s="39" cm="1">
        <f t="array" ref="I493">_xlfn.SWITCH(E493,"IV","Junior","V","Junior", "VI","Junior","VII","Pre-Senior","VIII","Pre-Senior","IX","Pre-Senior","X","Senior","XI","Senior","XII","Senior",0)</f>
        <v>0</v>
      </c>
      <c r="J493" s="126"/>
      <c r="K493" s="126"/>
      <c r="L493" s="38"/>
      <c r="M493" s="3"/>
      <c r="N493" s="4">
        <f t="shared" si="14"/>
        <v>0</v>
      </c>
    </row>
    <row r="494" spans="2:14" ht="18" customHeight="1" x14ac:dyDescent="0.3">
      <c r="B494" s="16">
        <f t="shared" si="15"/>
        <v>489</v>
      </c>
      <c r="C494" s="45"/>
      <c r="D494" s="2"/>
      <c r="E494" s="3"/>
      <c r="F494" s="3"/>
      <c r="G494" s="3"/>
      <c r="H494" s="3"/>
      <c r="I494" s="39" cm="1">
        <f t="array" ref="I494">_xlfn.SWITCH(E494,"IV","Junior","V","Junior", "VI","Junior","VII","Pre-Senior","VIII","Pre-Senior","IX","Pre-Senior","X","Senior","XI","Senior","XII","Senior",0)</f>
        <v>0</v>
      </c>
      <c r="J494" s="126"/>
      <c r="K494" s="126"/>
      <c r="L494" s="38"/>
      <c r="M494" s="3"/>
      <c r="N494" s="4">
        <f t="shared" si="14"/>
        <v>0</v>
      </c>
    </row>
    <row r="495" spans="2:14" ht="18" customHeight="1" x14ac:dyDescent="0.3">
      <c r="B495" s="16">
        <f t="shared" si="15"/>
        <v>490</v>
      </c>
      <c r="C495" s="45"/>
      <c r="D495" s="2"/>
      <c r="E495" s="3"/>
      <c r="F495" s="3"/>
      <c r="G495" s="3"/>
      <c r="H495" s="3"/>
      <c r="I495" s="39" cm="1">
        <f t="array" ref="I495">_xlfn.SWITCH(E495,"IV","Junior","V","Junior", "VI","Junior","VII","Pre-Senior","VIII","Pre-Senior","IX","Pre-Senior","X","Senior","XI","Senior","XII","Senior",0)</f>
        <v>0</v>
      </c>
      <c r="J495" s="126"/>
      <c r="K495" s="126"/>
      <c r="L495" s="38"/>
      <c r="M495" s="3"/>
      <c r="N495" s="4">
        <f t="shared" si="14"/>
        <v>0</v>
      </c>
    </row>
    <row r="496" spans="2:14" ht="18" customHeight="1" x14ac:dyDescent="0.3">
      <c r="B496" s="16">
        <f t="shared" si="15"/>
        <v>491</v>
      </c>
      <c r="C496" s="45"/>
      <c r="D496" s="2"/>
      <c r="E496" s="3"/>
      <c r="F496" s="3"/>
      <c r="G496" s="3"/>
      <c r="H496" s="3"/>
      <c r="I496" s="39" cm="1">
        <f t="array" ref="I496">_xlfn.SWITCH(E496,"IV","Junior","V","Junior", "VI","Junior","VII","Pre-Senior","VIII","Pre-Senior","IX","Pre-Senior","X","Senior","XI","Senior","XII","Senior",0)</f>
        <v>0</v>
      </c>
      <c r="J496" s="126"/>
      <c r="K496" s="126"/>
      <c r="L496" s="38"/>
      <c r="M496" s="3"/>
      <c r="N496" s="4">
        <f t="shared" si="14"/>
        <v>0</v>
      </c>
    </row>
    <row r="497" spans="2:14" ht="18" customHeight="1" x14ac:dyDescent="0.3">
      <c r="B497" s="16">
        <f t="shared" si="15"/>
        <v>492</v>
      </c>
      <c r="C497" s="45"/>
      <c r="D497" s="2"/>
      <c r="E497" s="3"/>
      <c r="F497" s="3"/>
      <c r="G497" s="3"/>
      <c r="H497" s="3"/>
      <c r="I497" s="39" cm="1">
        <f t="array" ref="I497">_xlfn.SWITCH(E497,"IV","Junior","V","Junior", "VI","Junior","VII","Pre-Senior","VIII","Pre-Senior","IX","Pre-Senior","X","Senior","XI","Senior","XII","Senior",0)</f>
        <v>0</v>
      </c>
      <c r="J497" s="126"/>
      <c r="K497" s="126"/>
      <c r="L497" s="38"/>
      <c r="M497" s="3"/>
      <c r="N497" s="4">
        <f t="shared" si="14"/>
        <v>0</v>
      </c>
    </row>
    <row r="498" spans="2:14" ht="18" customHeight="1" x14ac:dyDescent="0.3">
      <c r="B498" s="16">
        <f t="shared" si="15"/>
        <v>493</v>
      </c>
      <c r="C498" s="45"/>
      <c r="D498" s="2"/>
      <c r="E498" s="3"/>
      <c r="F498" s="3"/>
      <c r="G498" s="3"/>
      <c r="H498" s="3"/>
      <c r="I498" s="39" cm="1">
        <f t="array" ref="I498">_xlfn.SWITCH(E498,"IV","Junior","V","Junior", "VI","Junior","VII","Pre-Senior","VIII","Pre-Senior","IX","Pre-Senior","X","Senior","XI","Senior","XII","Senior",0)</f>
        <v>0</v>
      </c>
      <c r="J498" s="126"/>
      <c r="K498" s="126"/>
      <c r="L498" s="38"/>
      <c r="M498" s="3"/>
      <c r="N498" s="4">
        <f t="shared" si="14"/>
        <v>0</v>
      </c>
    </row>
    <row r="499" spans="2:14" ht="18" customHeight="1" x14ac:dyDescent="0.3">
      <c r="B499" s="16">
        <f t="shared" si="15"/>
        <v>494</v>
      </c>
      <c r="C499" s="45"/>
      <c r="D499" s="2"/>
      <c r="E499" s="3"/>
      <c r="F499" s="3"/>
      <c r="G499" s="3"/>
      <c r="H499" s="3"/>
      <c r="I499" s="39" cm="1">
        <f t="array" ref="I499">_xlfn.SWITCH(E499,"IV","Junior","V","Junior", "VI","Junior","VII","Pre-Senior","VIII","Pre-Senior","IX","Pre-Senior","X","Senior","XI","Senior","XII","Senior",0)</f>
        <v>0</v>
      </c>
      <c r="J499" s="126"/>
      <c r="K499" s="126"/>
      <c r="L499" s="38"/>
      <c r="M499" s="3"/>
      <c r="N499" s="4">
        <f t="shared" si="14"/>
        <v>0</v>
      </c>
    </row>
    <row r="500" spans="2:14" ht="18" customHeight="1" x14ac:dyDescent="0.3">
      <c r="B500" s="16">
        <f t="shared" si="15"/>
        <v>495</v>
      </c>
      <c r="C500" s="45"/>
      <c r="D500" s="2"/>
      <c r="E500" s="3"/>
      <c r="F500" s="3"/>
      <c r="G500" s="3"/>
      <c r="H500" s="3"/>
      <c r="I500" s="39" cm="1">
        <f t="array" ref="I500">_xlfn.SWITCH(E500,"IV","Junior","V","Junior", "VI","Junior","VII","Pre-Senior","VIII","Pre-Senior","IX","Pre-Senior","X","Senior","XI","Senior","XII","Senior",0)</f>
        <v>0</v>
      </c>
      <c r="J500" s="126"/>
      <c r="K500" s="126"/>
      <c r="L500" s="38"/>
      <c r="M500" s="3"/>
      <c r="N500" s="4">
        <f t="shared" si="14"/>
        <v>0</v>
      </c>
    </row>
    <row r="501" spans="2:14" ht="18" customHeight="1" x14ac:dyDescent="0.3">
      <c r="B501" s="16">
        <f t="shared" si="15"/>
        <v>496</v>
      </c>
      <c r="C501" s="45"/>
      <c r="D501" s="2"/>
      <c r="E501" s="3"/>
      <c r="F501" s="3"/>
      <c r="G501" s="3"/>
      <c r="H501" s="3"/>
      <c r="I501" s="39" cm="1">
        <f t="array" ref="I501">_xlfn.SWITCH(E501,"IV","Junior","V","Junior", "VI","Junior","VII","Pre-Senior","VIII","Pre-Senior","IX","Pre-Senior","X","Senior","XI","Senior","XII","Senior",0)</f>
        <v>0</v>
      </c>
      <c r="J501" s="126"/>
      <c r="K501" s="126"/>
      <c r="L501" s="38"/>
      <c r="M501" s="3"/>
      <c r="N501" s="4">
        <f t="shared" si="14"/>
        <v>0</v>
      </c>
    </row>
    <row r="502" spans="2:14" ht="18" customHeight="1" x14ac:dyDescent="0.3">
      <c r="B502" s="16">
        <f t="shared" si="15"/>
        <v>497</v>
      </c>
      <c r="C502" s="45"/>
      <c r="D502" s="2"/>
      <c r="E502" s="3"/>
      <c r="F502" s="3"/>
      <c r="G502" s="3"/>
      <c r="H502" s="3"/>
      <c r="I502" s="39" cm="1">
        <f t="array" ref="I502">_xlfn.SWITCH(E502,"IV","Junior","V","Junior", "VI","Junior","VII","Pre-Senior","VIII","Pre-Senior","IX","Pre-Senior","X","Senior","XI","Senior","XII","Senior",0)</f>
        <v>0</v>
      </c>
      <c r="J502" s="126"/>
      <c r="K502" s="126"/>
      <c r="L502" s="38"/>
      <c r="M502" s="3"/>
      <c r="N502" s="4">
        <f t="shared" si="14"/>
        <v>0</v>
      </c>
    </row>
    <row r="503" spans="2:14" ht="18" customHeight="1" x14ac:dyDescent="0.3">
      <c r="B503" s="16">
        <f t="shared" si="15"/>
        <v>498</v>
      </c>
      <c r="C503" s="45"/>
      <c r="D503" s="2"/>
      <c r="E503" s="3"/>
      <c r="F503" s="3"/>
      <c r="G503" s="3"/>
      <c r="H503" s="3"/>
      <c r="I503" s="39" cm="1">
        <f t="array" ref="I503">_xlfn.SWITCH(E503,"IV","Junior","V","Junior", "VI","Junior","VII","Pre-Senior","VIII","Pre-Senior","IX","Pre-Senior","X","Senior","XI","Senior","XII","Senior",0)</f>
        <v>0</v>
      </c>
      <c r="J503" s="126"/>
      <c r="K503" s="126"/>
      <c r="L503" s="38"/>
      <c r="M503" s="3"/>
      <c r="N503" s="4">
        <f t="shared" si="14"/>
        <v>0</v>
      </c>
    </row>
    <row r="504" spans="2:14" ht="18" customHeight="1" x14ac:dyDescent="0.3">
      <c r="B504" s="16">
        <f t="shared" si="15"/>
        <v>499</v>
      </c>
      <c r="C504" s="45"/>
      <c r="D504" s="2"/>
      <c r="E504" s="3"/>
      <c r="F504" s="3"/>
      <c r="G504" s="3"/>
      <c r="H504" s="3"/>
      <c r="I504" s="39" cm="1">
        <f t="array" ref="I504">_xlfn.SWITCH(E504,"IV","Junior","V","Junior", "VI","Junior","VII","Pre-Senior","VIII","Pre-Senior","IX","Pre-Senior","X","Senior","XI","Senior","XII","Senior",0)</f>
        <v>0</v>
      </c>
      <c r="J504" s="126"/>
      <c r="K504" s="126"/>
      <c r="L504" s="38"/>
      <c r="M504" s="3"/>
      <c r="N504" s="4">
        <f t="shared" si="14"/>
        <v>0</v>
      </c>
    </row>
    <row r="505" spans="2:14" ht="18" customHeight="1" x14ac:dyDescent="0.3">
      <c r="B505" s="16">
        <f t="shared" si="15"/>
        <v>500</v>
      </c>
      <c r="C505" s="45"/>
      <c r="D505" s="2"/>
      <c r="E505" s="3"/>
      <c r="F505" s="3"/>
      <c r="G505" s="3"/>
      <c r="H505" s="3"/>
      <c r="I505" s="39" cm="1">
        <f t="array" ref="I505">_xlfn.SWITCH(E505,"IV","Junior","V","Junior", "VI","Junior","VII","Pre-Senior","VIII","Pre-Senior","IX","Pre-Senior","X","Senior","XI","Senior","XII","Senior",0)</f>
        <v>0</v>
      </c>
      <c r="J505" s="126"/>
      <c r="K505" s="126"/>
      <c r="L505" s="38"/>
      <c r="M505" s="3"/>
      <c r="N505" s="4">
        <f t="shared" si="14"/>
        <v>0</v>
      </c>
    </row>
    <row r="506" spans="2:14" ht="18" customHeight="1" x14ac:dyDescent="0.3">
      <c r="B506" s="16">
        <f t="shared" si="15"/>
        <v>501</v>
      </c>
      <c r="C506" s="45"/>
      <c r="D506" s="2"/>
      <c r="E506" s="3"/>
      <c r="F506" s="3"/>
      <c r="G506" s="3"/>
      <c r="H506" s="3"/>
      <c r="I506" s="39" cm="1">
        <f t="array" ref="I506">_xlfn.SWITCH(E506,"IV","Junior","V","Junior", "VI","Junior","VII","Pre-Senior","VIII","Pre-Senior","IX","Pre-Senior","X","Senior","XI","Senior","XII","Senior",0)</f>
        <v>0</v>
      </c>
      <c r="J506" s="126"/>
      <c r="K506" s="126"/>
      <c r="L506" s="38"/>
      <c r="M506" s="3"/>
      <c r="N506" s="4">
        <f t="shared" si="14"/>
        <v>0</v>
      </c>
    </row>
    <row r="507" spans="2:14" ht="18" customHeight="1" x14ac:dyDescent="0.3">
      <c r="B507" s="16">
        <f t="shared" si="15"/>
        <v>502</v>
      </c>
      <c r="C507" s="45"/>
      <c r="D507" s="2"/>
      <c r="E507" s="3"/>
      <c r="F507" s="3"/>
      <c r="G507" s="3"/>
      <c r="H507" s="3"/>
      <c r="I507" s="39" cm="1">
        <f t="array" ref="I507">_xlfn.SWITCH(E507,"IV","Junior","V","Junior", "VI","Junior","VII","Pre-Senior","VIII","Pre-Senior","IX","Pre-Senior","X","Senior","XI","Senior","XII","Senior",0)</f>
        <v>0</v>
      </c>
      <c r="J507" s="126"/>
      <c r="K507" s="126"/>
      <c r="L507" s="38"/>
      <c r="M507" s="3"/>
      <c r="N507" s="4">
        <f t="shared" si="14"/>
        <v>0</v>
      </c>
    </row>
    <row r="508" spans="2:14" ht="18" customHeight="1" x14ac:dyDescent="0.3">
      <c r="B508" s="16">
        <f t="shared" si="15"/>
        <v>503</v>
      </c>
      <c r="C508" s="45"/>
      <c r="D508" s="2"/>
      <c r="E508" s="3"/>
      <c r="F508" s="3"/>
      <c r="G508" s="3"/>
      <c r="H508" s="3"/>
      <c r="I508" s="39" cm="1">
        <f t="array" ref="I508">_xlfn.SWITCH(E508,"IV","Junior","V","Junior", "VI","Junior","VII","Pre-Senior","VIII","Pre-Senior","IX","Pre-Senior","X","Senior","XI","Senior","XII","Senior",0)</f>
        <v>0</v>
      </c>
      <c r="J508" s="126"/>
      <c r="K508" s="126"/>
      <c r="L508" s="38"/>
      <c r="M508" s="3"/>
      <c r="N508" s="4">
        <f t="shared" si="14"/>
        <v>0</v>
      </c>
    </row>
    <row r="509" spans="2:14" ht="18" customHeight="1" x14ac:dyDescent="0.3">
      <c r="B509" s="16">
        <f t="shared" si="15"/>
        <v>504</v>
      </c>
      <c r="C509" s="45"/>
      <c r="D509" s="2"/>
      <c r="E509" s="3"/>
      <c r="F509" s="3"/>
      <c r="G509" s="3"/>
      <c r="H509" s="3"/>
      <c r="I509" s="39" cm="1">
        <f t="array" ref="I509">_xlfn.SWITCH(E509,"IV","Junior","V","Junior", "VI","Junior","VII","Pre-Senior","VIII","Pre-Senior","IX","Pre-Senior","X","Senior","XI","Senior","XII","Senior",0)</f>
        <v>0</v>
      </c>
      <c r="J509" s="126"/>
      <c r="K509" s="126"/>
      <c r="L509" s="38"/>
      <c r="M509" s="3"/>
      <c r="N509" s="4">
        <f t="shared" si="14"/>
        <v>0</v>
      </c>
    </row>
    <row r="510" spans="2:14" ht="18" customHeight="1" x14ac:dyDescent="0.3">
      <c r="B510" s="16">
        <f t="shared" si="15"/>
        <v>505</v>
      </c>
      <c r="C510" s="45"/>
      <c r="D510" s="2"/>
      <c r="E510" s="3"/>
      <c r="F510" s="3"/>
      <c r="G510" s="3"/>
      <c r="H510" s="3"/>
      <c r="I510" s="39" cm="1">
        <f t="array" ref="I510">_xlfn.SWITCH(E510,"IV","Junior","V","Junior", "VI","Junior","VII","Pre-Senior","VIII","Pre-Senior","IX","Pre-Senior","X","Senior","XI","Senior","XII","Senior",0)</f>
        <v>0</v>
      </c>
      <c r="J510" s="126"/>
      <c r="K510" s="126"/>
      <c r="L510" s="38"/>
      <c r="M510" s="3"/>
      <c r="N510" s="4">
        <f t="shared" si="14"/>
        <v>0</v>
      </c>
    </row>
    <row r="511" spans="2:14" ht="18" customHeight="1" x14ac:dyDescent="0.3">
      <c r="B511" s="16">
        <f t="shared" si="15"/>
        <v>506</v>
      </c>
      <c r="C511" s="45"/>
      <c r="D511" s="2"/>
      <c r="E511" s="3"/>
      <c r="F511" s="3"/>
      <c r="G511" s="3"/>
      <c r="H511" s="3"/>
      <c r="I511" s="39" cm="1">
        <f t="array" ref="I511">_xlfn.SWITCH(E511,"IV","Junior","V","Junior", "VI","Junior","VII","Pre-Senior","VIII","Pre-Senior","IX","Pre-Senior","X","Senior","XI","Senior","XII","Senior",0)</f>
        <v>0</v>
      </c>
      <c r="J511" s="126"/>
      <c r="K511" s="126"/>
      <c r="L511" s="38"/>
      <c r="M511" s="3"/>
      <c r="N511" s="4">
        <f t="shared" si="14"/>
        <v>0</v>
      </c>
    </row>
    <row r="512" spans="2:14" ht="18" customHeight="1" x14ac:dyDescent="0.3">
      <c r="B512" s="16">
        <f t="shared" si="15"/>
        <v>507</v>
      </c>
      <c r="C512" s="45"/>
      <c r="D512" s="2"/>
      <c r="E512" s="3"/>
      <c r="F512" s="3"/>
      <c r="G512" s="3"/>
      <c r="H512" s="3"/>
      <c r="I512" s="39" cm="1">
        <f t="array" ref="I512">_xlfn.SWITCH(E512,"IV","Junior","V","Junior", "VI","Junior","VII","Pre-Senior","VIII","Pre-Senior","IX","Pre-Senior","X","Senior","XI","Senior","XII","Senior",0)</f>
        <v>0</v>
      </c>
      <c r="J512" s="126"/>
      <c r="K512" s="126"/>
      <c r="L512" s="38"/>
      <c r="M512" s="3"/>
      <c r="N512" s="4">
        <f t="shared" si="14"/>
        <v>0</v>
      </c>
    </row>
    <row r="513" spans="2:14" ht="18" customHeight="1" x14ac:dyDescent="0.3">
      <c r="B513" s="16">
        <f t="shared" si="15"/>
        <v>508</v>
      </c>
      <c r="C513" s="45"/>
      <c r="D513" s="2"/>
      <c r="E513" s="3"/>
      <c r="F513" s="3"/>
      <c r="G513" s="3"/>
      <c r="H513" s="3"/>
      <c r="I513" s="39" cm="1">
        <f t="array" ref="I513">_xlfn.SWITCH(E513,"IV","Junior","V","Junior", "VI","Junior","VII","Pre-Senior","VIII","Pre-Senior","IX","Pre-Senior","X","Senior","XI","Senior","XII","Senior",0)</f>
        <v>0</v>
      </c>
      <c r="J513" s="126"/>
      <c r="K513" s="126"/>
      <c r="L513" s="38"/>
      <c r="M513" s="3"/>
      <c r="N513" s="4">
        <f t="shared" si="14"/>
        <v>0</v>
      </c>
    </row>
    <row r="514" spans="2:14" ht="18" customHeight="1" x14ac:dyDescent="0.3">
      <c r="B514" s="16">
        <f t="shared" si="15"/>
        <v>509</v>
      </c>
      <c r="C514" s="45"/>
      <c r="D514" s="2"/>
      <c r="E514" s="3"/>
      <c r="F514" s="3"/>
      <c r="G514" s="3"/>
      <c r="H514" s="3"/>
      <c r="I514" s="39" cm="1">
        <f t="array" ref="I514">_xlfn.SWITCH(E514,"IV","Junior","V","Junior", "VI","Junior","VII","Pre-Senior","VIII","Pre-Senior","IX","Pre-Senior","X","Senior","XI","Senior","XII","Senior",0)</f>
        <v>0</v>
      </c>
      <c r="J514" s="126"/>
      <c r="K514" s="126"/>
      <c r="L514" s="38"/>
      <c r="M514" s="3"/>
      <c r="N514" s="4">
        <f t="shared" si="14"/>
        <v>0</v>
      </c>
    </row>
    <row r="515" spans="2:14" ht="18" customHeight="1" x14ac:dyDescent="0.3">
      <c r="B515" s="16">
        <f t="shared" si="15"/>
        <v>510</v>
      </c>
      <c r="C515" s="45"/>
      <c r="D515" s="2"/>
      <c r="E515" s="3"/>
      <c r="F515" s="3"/>
      <c r="G515" s="3"/>
      <c r="H515" s="3"/>
      <c r="I515" s="39" cm="1">
        <f t="array" ref="I515">_xlfn.SWITCH(E515,"IV","Junior","V","Junior", "VI","Junior","VII","Pre-Senior","VIII","Pre-Senior","IX","Pre-Senior","X","Senior","XI","Senior","XII","Senior",0)</f>
        <v>0</v>
      </c>
      <c r="J515" s="126"/>
      <c r="K515" s="126"/>
      <c r="L515" s="38"/>
      <c r="M515" s="3"/>
      <c r="N515" s="4">
        <f t="shared" si="14"/>
        <v>0</v>
      </c>
    </row>
    <row r="516" spans="2:14" ht="27" customHeight="1" thickBot="1" x14ac:dyDescent="0.35">
      <c r="B516" s="18"/>
      <c r="C516" s="54"/>
      <c r="D516" s="19"/>
      <c r="E516" s="20"/>
      <c r="F516" s="20"/>
      <c r="G516" s="20"/>
      <c r="H516" s="20"/>
      <c r="I516" s="20"/>
      <c r="J516" s="20"/>
      <c r="K516" s="20"/>
      <c r="L516" s="20"/>
      <c r="M516" s="20"/>
      <c r="N516" s="21">
        <f>SUM(N6:N515)</f>
        <v>0</v>
      </c>
    </row>
  </sheetData>
  <sheetProtection algorithmName="SHA-512" hashValue="m5UrhCHoOVhWl/KOXsm06aNVe9vlCMGLOZv5s25UtcCwBrR4G9BY1jNbaGfKiME7N7bLUsbgCR6x/VDbzxaWCg==" saltValue="f386P+KBGr+UMImo2cieDw==" spinCount="100000" sheet="1" objects="1" scenarios="1"/>
  <mergeCells count="10">
    <mergeCell ref="T8:T9"/>
    <mergeCell ref="T11:T12"/>
    <mergeCell ref="T14:T15"/>
    <mergeCell ref="R6:R7"/>
    <mergeCell ref="B1:N1"/>
    <mergeCell ref="B2:N2"/>
    <mergeCell ref="E3:N3"/>
    <mergeCell ref="E4:N4"/>
    <mergeCell ref="D3:D4"/>
    <mergeCell ref="B3:C4"/>
  </mergeCells>
  <dataValidations count="3">
    <dataValidation type="list" allowBlank="1" showInputMessage="1" showErrorMessage="1" sqref="M6:M515" xr:uid="{4A5FD813-2DA4-4263-B8CA-AE7A12FB2BC3}">
      <formula1>"Printed book,E-book"</formula1>
    </dataValidation>
    <dataValidation type="list" allowBlank="1" showInputMessage="1" showErrorMessage="1" sqref="E6:E515" xr:uid="{854A0002-8406-4C5A-9F5E-526538B8BF44}">
      <formula1>"IV,V,VI,VII,VIII,IX,X,XI,XII"</formula1>
    </dataValidation>
    <dataValidation type="list" allowBlank="1" showInputMessage="1" showErrorMessage="1" sqref="L6:L515" xr:uid="{DFAD1FBA-2030-471F-BA26-48C7A121C544}">
      <formula1>"Male,Female"</formula1>
    </dataValidation>
  </dataValidations>
  <pageMargins left="0.39370078740157483" right="0.11811023622047245" top="0.15748031496062992" bottom="0.55118110236220474" header="0" footer="0"/>
  <pageSetup paperSize="9" scale="90" fitToHeight="0" orientation="portrait" r:id="rId1"/>
  <headerFooter>
    <oddFooter xml:space="preserve">&amp;L69th UN Information Test, 2026&amp;R&amp;P of &amp;N 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C1D59-DBF7-44E8-B62B-17D6A9C134B0}">
  <sheetPr>
    <tabColor theme="8" tint="-0.249977111117893"/>
  </sheetPr>
  <dimension ref="B1:T516"/>
  <sheetViews>
    <sheetView tabSelected="1" workbookViewId="0">
      <pane ySplit="5" topLeftCell="A6" activePane="bottomLeft" state="frozen"/>
      <selection activeCell="R5" sqref="R5"/>
      <selection pane="bottomLeft" activeCell="P1" sqref="P1"/>
    </sheetView>
  </sheetViews>
  <sheetFormatPr defaultRowHeight="14.4" x14ac:dyDescent="0.3"/>
  <cols>
    <col min="1" max="1" width="0.77734375" customWidth="1"/>
    <col min="2" max="2" width="6.5546875" customWidth="1"/>
    <col min="3" max="3" width="11.109375" hidden="1" customWidth="1"/>
    <col min="4" max="4" width="36.33203125" customWidth="1"/>
    <col min="5" max="5" width="8.44140625" style="5" customWidth="1"/>
    <col min="6" max="8" width="8.44140625" style="5" hidden="1" customWidth="1"/>
    <col min="9" max="9" width="10.6640625" style="5" customWidth="1"/>
    <col min="10" max="11" width="10.6640625" style="5" hidden="1" customWidth="1"/>
    <col min="12" max="12" width="9.5546875" customWidth="1"/>
    <col min="13" max="13" width="14.44140625" style="5" customWidth="1"/>
    <col min="14" max="14" width="16.21875" customWidth="1"/>
    <col min="15" max="15" width="2.5546875" customWidth="1"/>
    <col min="16" max="16" width="8.5546875" customWidth="1"/>
    <col min="17" max="17" width="7.33203125" customWidth="1"/>
    <col min="20" max="20" width="8.21875" customWidth="1"/>
    <col min="21" max="21" width="7.109375" customWidth="1"/>
  </cols>
  <sheetData>
    <row r="1" spans="2:20" ht="111" customHeight="1" thickBot="1" x14ac:dyDescent="0.65"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</row>
    <row r="2" spans="2:20" ht="24" customHeight="1" x14ac:dyDescent="0.3">
      <c r="B2" s="191" t="s">
        <v>68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</row>
    <row r="3" spans="2:20" ht="27" customHeight="1" x14ac:dyDescent="0.3">
      <c r="B3" s="144"/>
      <c r="C3" s="195"/>
      <c r="D3" s="142" t="s">
        <v>19</v>
      </c>
      <c r="E3" s="214">
        <f>'Ttl Payment'!B5</f>
        <v>0</v>
      </c>
      <c r="F3" s="215"/>
      <c r="G3" s="215"/>
      <c r="H3" s="215"/>
      <c r="I3" s="215"/>
      <c r="J3" s="215"/>
      <c r="K3" s="215"/>
      <c r="L3" s="215"/>
      <c r="M3" s="215"/>
      <c r="N3" s="215"/>
    </row>
    <row r="4" spans="2:20" ht="23.4" customHeight="1" x14ac:dyDescent="0.3">
      <c r="B4" s="146"/>
      <c r="C4" s="196"/>
      <c r="D4" s="143"/>
      <c r="E4" s="214">
        <f>'Ttl Payment'!B6</f>
        <v>0</v>
      </c>
      <c r="F4" s="215"/>
      <c r="G4" s="215"/>
      <c r="H4" s="215"/>
      <c r="I4" s="215"/>
      <c r="J4" s="215"/>
      <c r="K4" s="215"/>
      <c r="L4" s="215"/>
      <c r="M4" s="215"/>
      <c r="N4" s="215"/>
    </row>
    <row r="5" spans="2:20" ht="61.8" customHeight="1" x14ac:dyDescent="0.3">
      <c r="B5" s="118" t="s">
        <v>5</v>
      </c>
      <c r="C5" s="119" t="s">
        <v>46</v>
      </c>
      <c r="D5" s="120" t="s">
        <v>0</v>
      </c>
      <c r="E5" s="121" t="s">
        <v>7</v>
      </c>
      <c r="F5" s="121"/>
      <c r="G5" s="121" t="s">
        <v>37</v>
      </c>
      <c r="H5" s="121" t="s">
        <v>36</v>
      </c>
      <c r="I5" s="125" t="s">
        <v>33</v>
      </c>
      <c r="J5" s="121" t="s">
        <v>53</v>
      </c>
      <c r="K5" s="121" t="s">
        <v>54</v>
      </c>
      <c r="L5" s="127" t="s">
        <v>6</v>
      </c>
      <c r="M5" s="120" t="s">
        <v>17</v>
      </c>
      <c r="N5" s="125" t="s">
        <v>1</v>
      </c>
    </row>
    <row r="6" spans="2:20" ht="18" customHeight="1" x14ac:dyDescent="0.3">
      <c r="B6" s="15">
        <v>1</v>
      </c>
      <c r="C6" s="50"/>
      <c r="D6" s="2"/>
      <c r="E6" s="3"/>
      <c r="F6" s="3"/>
      <c r="G6" s="3"/>
      <c r="H6" s="3"/>
      <c r="I6" s="39" cm="1">
        <f t="array" ref="I6">_xlfn.SWITCH(E6,"IV","Junior","V","Junior", "VI","Junior","VII","Pre-Senior","VIII","Pre-Senior","IX","Pre-Senior","X","Senior","XI","Senior","XII","Senior",0)</f>
        <v>0</v>
      </c>
      <c r="J6" s="126"/>
      <c r="K6" s="126"/>
      <c r="L6" s="38"/>
      <c r="M6" s="3"/>
      <c r="N6" s="4">
        <f>IF(M6="Printed book",230,IF(M6="E-book",155,0))</f>
        <v>0</v>
      </c>
      <c r="O6" s="5"/>
      <c r="P6" s="14" t="s">
        <v>9</v>
      </c>
      <c r="Q6" s="13">
        <f>N516</f>
        <v>0</v>
      </c>
      <c r="R6" s="133" t="s">
        <v>8</v>
      </c>
      <c r="T6" s="37" t="s">
        <v>35</v>
      </c>
    </row>
    <row r="7" spans="2:20" ht="18" customHeight="1" x14ac:dyDescent="0.3">
      <c r="B7" s="16">
        <f>B6+1</f>
        <v>2</v>
      </c>
      <c r="C7" s="45"/>
      <c r="D7" s="2"/>
      <c r="E7" s="3"/>
      <c r="F7" s="3"/>
      <c r="G7" s="3"/>
      <c r="H7" s="3"/>
      <c r="I7" s="39" cm="1">
        <f t="array" ref="I7">_xlfn.SWITCH(E7,"IV","Junior","V","Junior", "VI","Junior","VII","Pre-Senior","VIII","Pre-Senior","IX","Pre-Senior","X","Senior","XI","Senior","XII","Senior",0)</f>
        <v>0</v>
      </c>
      <c r="J7" s="126"/>
      <c r="K7" s="126"/>
      <c r="L7" s="38"/>
      <c r="M7" s="3"/>
      <c r="N7" s="4">
        <f t="shared" ref="N7:N70" si="0">IF(M7="Printed book",230,IF(M7="E-book",155,0))</f>
        <v>0</v>
      </c>
      <c r="R7" s="134"/>
      <c r="S7" s="6" t="s">
        <v>18</v>
      </c>
    </row>
    <row r="8" spans="2:20" ht="18" customHeight="1" x14ac:dyDescent="0.3">
      <c r="B8" s="16">
        <f t="shared" ref="B8:B71" si="1">B7+1</f>
        <v>3</v>
      </c>
      <c r="C8" s="45"/>
      <c r="D8" s="2"/>
      <c r="E8" s="3"/>
      <c r="F8" s="3"/>
      <c r="G8" s="3"/>
      <c r="H8" s="3"/>
      <c r="I8" s="39" cm="1">
        <f t="array" ref="I8">_xlfn.SWITCH(E8,"IV","Junior","V","Junior", "VI","Junior","VII","Pre-Senior","VIII","Pre-Senior","IX","Pre-Senior","X","Senior","XI","Senior","XII","Senior",0)</f>
        <v>0</v>
      </c>
      <c r="J8" s="126"/>
      <c r="K8" s="126"/>
      <c r="L8" s="38"/>
      <c r="M8" s="3"/>
      <c r="N8" s="4">
        <f t="shared" si="0"/>
        <v>0</v>
      </c>
      <c r="P8" s="23" t="s">
        <v>24</v>
      </c>
      <c r="Q8" s="24">
        <f>COUNTIF($E$6:E$515,"Iv")</f>
        <v>0</v>
      </c>
      <c r="R8" s="25">
        <f>COUNTIFS(M$6:M$515, "Printed book",E$6:E$515,"IV")</f>
        <v>0</v>
      </c>
      <c r="S8" s="25">
        <f>COUNTIFS(M$6:M$515, "E-book",E$6:E$515,"IV")</f>
        <v>0</v>
      </c>
      <c r="T8" s="66"/>
    </row>
    <row r="9" spans="2:20" ht="18" customHeight="1" x14ac:dyDescent="0.3">
      <c r="B9" s="16">
        <f t="shared" si="1"/>
        <v>4</v>
      </c>
      <c r="C9" s="45"/>
      <c r="D9" s="2"/>
      <c r="E9" s="3"/>
      <c r="F9" s="3"/>
      <c r="G9" s="3"/>
      <c r="H9" s="3"/>
      <c r="I9" s="39" cm="1">
        <f t="array" ref="I9">_xlfn.SWITCH(E9,"IV","Junior","V","Junior", "VI","Junior","VII","Pre-Senior","VIII","Pre-Senior","IX","Pre-Senior","X","Senior","XI","Senior","XII","Senior",0)</f>
        <v>0</v>
      </c>
      <c r="J9" s="126"/>
      <c r="K9" s="126"/>
      <c r="L9" s="38"/>
      <c r="M9" s="3"/>
      <c r="N9" s="4">
        <f t="shared" si="0"/>
        <v>0</v>
      </c>
      <c r="P9" s="23" t="s">
        <v>25</v>
      </c>
      <c r="Q9" s="24">
        <f>COUNTIF($E$6:E$515,"V")</f>
        <v>0</v>
      </c>
      <c r="R9" s="25">
        <f>COUNTIFS(M$6:M$515, "Printed book",E$6:E$515,"V")</f>
        <v>0</v>
      </c>
      <c r="S9" s="25">
        <f>COUNTIFS(M$6:M$515, "E-book",E$6:E$515,"V")</f>
        <v>0</v>
      </c>
      <c r="T9" s="66"/>
    </row>
    <row r="10" spans="2:20" ht="18" customHeight="1" x14ac:dyDescent="0.3">
      <c r="B10" s="16">
        <f t="shared" si="1"/>
        <v>5</v>
      </c>
      <c r="C10" s="45"/>
      <c r="D10" s="2"/>
      <c r="E10" s="3"/>
      <c r="F10" s="3"/>
      <c r="G10" s="3"/>
      <c r="H10" s="3"/>
      <c r="I10" s="39" cm="1">
        <f t="array" ref="I10">_xlfn.SWITCH(E10,"IV","Junior","V","Junior", "VI","Junior","VII","Pre-Senior","VIII","Pre-Senior","IX","Pre-Senior","X","Senior","XI","Senior","XII","Senior",0)</f>
        <v>0</v>
      </c>
      <c r="J10" s="126"/>
      <c r="K10" s="126"/>
      <c r="L10" s="38"/>
      <c r="M10" s="3"/>
      <c r="N10" s="4">
        <f t="shared" si="0"/>
        <v>0</v>
      </c>
      <c r="P10" s="23" t="s">
        <v>30</v>
      </c>
      <c r="Q10" s="24">
        <f>COUNTIF($E$6:E$515,"VI")</f>
        <v>0</v>
      </c>
      <c r="R10" s="25">
        <f>COUNTIFS(M$6:M$515, "Printed book",E$6:E$515,"VI")</f>
        <v>0</v>
      </c>
      <c r="S10" s="25">
        <f>COUNTIFS(M$6:M$515, "E-book",E$6:E$515,"VI")</f>
        <v>0</v>
      </c>
      <c r="T10" s="66" cm="1">
        <f t="array" ref="T10">SUM(R8:R10+S8:S10)</f>
        <v>0</v>
      </c>
    </row>
    <row r="11" spans="2:20" ht="18" customHeight="1" x14ac:dyDescent="0.3">
      <c r="B11" s="16">
        <f t="shared" si="1"/>
        <v>6</v>
      </c>
      <c r="C11" s="45"/>
      <c r="D11" s="2"/>
      <c r="E11" s="3"/>
      <c r="F11" s="3"/>
      <c r="G11" s="3"/>
      <c r="H11" s="3"/>
      <c r="I11" s="39" cm="1">
        <f t="array" ref="I11">_xlfn.SWITCH(E11,"IV","Junior","V","Junior", "VI","Junior","VII","Pre-Senior","VIII","Pre-Senior","IX","Pre-Senior","X","Senior","XI","Senior","XII","Senior",0)</f>
        <v>0</v>
      </c>
      <c r="J11" s="126"/>
      <c r="K11" s="126"/>
      <c r="L11" s="38"/>
      <c r="M11" s="3"/>
      <c r="N11" s="4">
        <f t="shared" si="0"/>
        <v>0</v>
      </c>
      <c r="P11" s="58" t="s">
        <v>31</v>
      </c>
      <c r="Q11" s="59">
        <f>COUNTIF($E$6:E$515,"VII")</f>
        <v>0</v>
      </c>
      <c r="R11" s="60">
        <f>COUNTIFS(M$6:M$515, "Printed book",E$6:E$515,"VII")</f>
        <v>0</v>
      </c>
      <c r="S11" s="60">
        <f>COUNTIFS(M$6:M$515, "E-book",E$6:E$515,"VII")</f>
        <v>0</v>
      </c>
      <c r="T11" s="65"/>
    </row>
    <row r="12" spans="2:20" ht="18" customHeight="1" x14ac:dyDescent="0.3">
      <c r="B12" s="16">
        <f t="shared" si="1"/>
        <v>7</v>
      </c>
      <c r="C12" s="45"/>
      <c r="D12" s="2"/>
      <c r="E12" s="3"/>
      <c r="F12" s="3"/>
      <c r="G12" s="3"/>
      <c r="H12" s="3"/>
      <c r="I12" s="39" cm="1">
        <f t="array" ref="I12">_xlfn.SWITCH(E12,"IV","Junior","V","Junior", "VI","Junior","VII","Pre-Senior","VIII","Pre-Senior","IX","Pre-Senior","X","Senior","XI","Senior","XII","Senior",0)</f>
        <v>0</v>
      </c>
      <c r="J12" s="126"/>
      <c r="K12" s="126"/>
      <c r="L12" s="38"/>
      <c r="M12" s="3"/>
      <c r="N12" s="4">
        <f t="shared" si="0"/>
        <v>0</v>
      </c>
      <c r="P12" s="58" t="s">
        <v>32</v>
      </c>
      <c r="Q12" s="59">
        <f>COUNTIF($E$6:E$515,"VIII")</f>
        <v>0</v>
      </c>
      <c r="R12" s="60">
        <f>COUNTIFS(M$6:M$515, "Printed book",E$6:E$515,"VIII")</f>
        <v>0</v>
      </c>
      <c r="S12" s="60">
        <f>COUNTIFS(M$6:M$515, "E-book",E$6:E$515,"VIII")</f>
        <v>0</v>
      </c>
      <c r="T12" s="65"/>
    </row>
    <row r="13" spans="2:20" ht="18" customHeight="1" x14ac:dyDescent="0.3">
      <c r="B13" s="16">
        <f t="shared" si="1"/>
        <v>8</v>
      </c>
      <c r="C13" s="45"/>
      <c r="D13" s="2"/>
      <c r="E13" s="3"/>
      <c r="F13" s="3"/>
      <c r="G13" s="3"/>
      <c r="H13" s="3"/>
      <c r="I13" s="39" cm="1">
        <f t="array" ref="I13">_xlfn.SWITCH(E13,"IV","Junior","V","Junior", "VI","Junior","VII","Pre-Senior","VIII","Pre-Senior","IX","Pre-Senior","X","Senior","XI","Senior","XII","Senior",0)</f>
        <v>0</v>
      </c>
      <c r="J13" s="126"/>
      <c r="K13" s="126"/>
      <c r="L13" s="38"/>
      <c r="M13" s="3"/>
      <c r="N13" s="4">
        <f t="shared" si="0"/>
        <v>0</v>
      </c>
      <c r="P13" s="58" t="s">
        <v>26</v>
      </c>
      <c r="Q13" s="59">
        <f>COUNTIF($E$6:E$515,"IX")</f>
        <v>0</v>
      </c>
      <c r="R13" s="60">
        <f>COUNTIFS(M$6:M$515, "Printed book",E$6:E$515,"IX")</f>
        <v>0</v>
      </c>
      <c r="S13" s="60">
        <f>COUNTIFS(M$6:M$515, "E-book",E$6:E$515,"IX")</f>
        <v>0</v>
      </c>
      <c r="T13" s="65" cm="1">
        <f t="array" ref="T13">SUM(R11:R13+S11:S13)</f>
        <v>0</v>
      </c>
    </row>
    <row r="14" spans="2:20" ht="18" customHeight="1" x14ac:dyDescent="0.3">
      <c r="B14" s="16">
        <f t="shared" si="1"/>
        <v>9</v>
      </c>
      <c r="C14" s="45"/>
      <c r="D14" s="2"/>
      <c r="E14" s="3"/>
      <c r="F14" s="3"/>
      <c r="G14" s="3"/>
      <c r="H14" s="3"/>
      <c r="I14" s="39" cm="1">
        <f t="array" ref="I14">_xlfn.SWITCH(E14,"IV","Junior","V","Junior", "VI","Junior","VII","Pre-Senior","VIII","Pre-Senior","IX","Pre-Senior","X","Senior","XI","Senior","XII","Senior",0)</f>
        <v>0</v>
      </c>
      <c r="J14" s="126"/>
      <c r="K14" s="126"/>
      <c r="L14" s="38"/>
      <c r="M14" s="3"/>
      <c r="N14" s="4">
        <f t="shared" si="0"/>
        <v>0</v>
      </c>
      <c r="P14" s="61" t="s">
        <v>27</v>
      </c>
      <c r="Q14" s="62">
        <f>COUNTIF($E$6:E$515,"X")</f>
        <v>0</v>
      </c>
      <c r="R14" s="63">
        <f>COUNTIFS(M$6:M$515, "Printed book",E$6:E$515,"X")</f>
        <v>0</v>
      </c>
      <c r="S14" s="63">
        <f>COUNTIFS(M$6:M$515, "E-book",E$6:E$515,"X")</f>
        <v>0</v>
      </c>
      <c r="T14" s="64"/>
    </row>
    <row r="15" spans="2:20" ht="18" customHeight="1" x14ac:dyDescent="0.3">
      <c r="B15" s="16">
        <f t="shared" si="1"/>
        <v>10</v>
      </c>
      <c r="C15" s="45"/>
      <c r="D15" s="2"/>
      <c r="E15" s="3"/>
      <c r="F15" s="3"/>
      <c r="G15" s="3"/>
      <c r="H15" s="3"/>
      <c r="I15" s="39" cm="1">
        <f t="array" ref="I15">_xlfn.SWITCH(E15,"IV","Junior","V","Junior", "VI","Junior","VII","Pre-Senior","VIII","Pre-Senior","IX","Pre-Senior","X","Senior","XI","Senior","XII","Senior",0)</f>
        <v>0</v>
      </c>
      <c r="J15" s="126"/>
      <c r="K15" s="126"/>
      <c r="L15" s="38"/>
      <c r="M15" s="3"/>
      <c r="N15" s="4">
        <f t="shared" si="0"/>
        <v>0</v>
      </c>
      <c r="P15" s="61" t="s">
        <v>28</v>
      </c>
      <c r="Q15" s="62">
        <f>COUNTIF($E$6:E$515,"XI")</f>
        <v>0</v>
      </c>
      <c r="R15" s="63">
        <f>COUNTIFS(M$6:M$515, "Printed book",E$6:E$515,"XI")</f>
        <v>0</v>
      </c>
      <c r="S15" s="63">
        <f>COUNTIFS(M$6:M$515, "E-book",E$6:E$515,"XI")</f>
        <v>0</v>
      </c>
      <c r="T15" s="64"/>
    </row>
    <row r="16" spans="2:20" ht="18" customHeight="1" x14ac:dyDescent="0.3">
      <c r="B16" s="16">
        <f t="shared" si="1"/>
        <v>11</v>
      </c>
      <c r="C16" s="45"/>
      <c r="D16" s="2"/>
      <c r="E16" s="3"/>
      <c r="F16" s="3"/>
      <c r="G16" s="3"/>
      <c r="H16" s="3"/>
      <c r="I16" s="39" cm="1">
        <f t="array" ref="I16">_xlfn.SWITCH(E16,"IV","Junior","V","Junior", "VI","Junior","VII","Pre-Senior","VIII","Pre-Senior","IX","Pre-Senior","X","Senior","XI","Senior","XII","Senior",0)</f>
        <v>0</v>
      </c>
      <c r="J16" s="126"/>
      <c r="K16" s="126"/>
      <c r="L16" s="38"/>
      <c r="M16" s="3"/>
      <c r="N16" s="4">
        <f t="shared" si="0"/>
        <v>0</v>
      </c>
      <c r="P16" s="61" t="s">
        <v>29</v>
      </c>
      <c r="Q16" s="62">
        <f>COUNTIF($E$6:E$515,"XII")</f>
        <v>0</v>
      </c>
      <c r="R16" s="63">
        <f>COUNTIFS(M$6:M$515, "Printed book",E$6:E$515,"XII")</f>
        <v>0</v>
      </c>
      <c r="S16" s="63">
        <f>COUNTIFS(M$6:M$515, "E-book",E$6:E$515,"XII")</f>
        <v>0</v>
      </c>
      <c r="T16" s="64" cm="1">
        <f t="array" ref="T16">SUM(R14:R16+S14:S16)</f>
        <v>0</v>
      </c>
    </row>
    <row r="17" spans="2:18" ht="18" customHeight="1" x14ac:dyDescent="0.3">
      <c r="B17" s="16">
        <f t="shared" si="1"/>
        <v>12</v>
      </c>
      <c r="C17" s="45"/>
      <c r="D17" s="2"/>
      <c r="E17" s="3"/>
      <c r="F17" s="3"/>
      <c r="G17" s="3"/>
      <c r="H17" s="3"/>
      <c r="I17" s="39" cm="1">
        <f t="array" ref="I17">_xlfn.SWITCH(E17,"IV","Junior","V","Junior", "VI","Junior","VII","Pre-Senior","VIII","Pre-Senior","IX","Pre-Senior","X","Senior","XI","Senior","XII","Senior",0)</f>
        <v>0</v>
      </c>
      <c r="J17" s="126"/>
      <c r="K17" s="126"/>
      <c r="L17" s="38"/>
      <c r="M17" s="3"/>
      <c r="N17" s="4">
        <f t="shared" si="0"/>
        <v>0</v>
      </c>
      <c r="P17" s="5"/>
      <c r="Q17" s="12"/>
      <c r="R17" s="12"/>
    </row>
    <row r="18" spans="2:18" ht="18" customHeight="1" x14ac:dyDescent="0.3">
      <c r="B18" s="16">
        <f t="shared" si="1"/>
        <v>13</v>
      </c>
      <c r="C18" s="45"/>
      <c r="D18" s="2"/>
      <c r="E18" s="3"/>
      <c r="F18" s="3"/>
      <c r="G18" s="3"/>
      <c r="H18" s="3"/>
      <c r="I18" s="39" cm="1">
        <f t="array" ref="I18">_xlfn.SWITCH(E18,"IV","Junior","V","Junior", "VI","Junior","VII","Pre-Senior","VIII","Pre-Senior","IX","Pre-Senior","X","Senior","XI","Senior","XII","Senior",0)</f>
        <v>0</v>
      </c>
      <c r="J18" s="126"/>
      <c r="K18" s="126"/>
      <c r="L18" s="38"/>
      <c r="M18" s="3"/>
      <c r="N18" s="4">
        <f t="shared" si="0"/>
        <v>0</v>
      </c>
      <c r="P18" s="5"/>
      <c r="Q18" s="12"/>
      <c r="R18" s="12"/>
    </row>
    <row r="19" spans="2:18" ht="18" customHeight="1" x14ac:dyDescent="0.3">
      <c r="B19" s="16">
        <f t="shared" si="1"/>
        <v>14</v>
      </c>
      <c r="C19" s="45"/>
      <c r="D19" s="2"/>
      <c r="E19" s="3"/>
      <c r="F19" s="3"/>
      <c r="G19" s="3"/>
      <c r="H19" s="3"/>
      <c r="I19" s="39" cm="1">
        <f t="array" ref="I19">_xlfn.SWITCH(E19,"IV","Junior","V","Junior", "VI","Junior","VII","Pre-Senior","VIII","Pre-Senior","IX","Pre-Senior","X","Senior","XI","Senior","XII","Senior",0)</f>
        <v>0</v>
      </c>
      <c r="J19" s="126"/>
      <c r="K19" s="126"/>
      <c r="L19" s="38"/>
      <c r="M19" s="3"/>
      <c r="N19" s="4">
        <f t="shared" si="0"/>
        <v>0</v>
      </c>
      <c r="P19" s="11"/>
      <c r="Q19" s="12"/>
      <c r="R19" s="12"/>
    </row>
    <row r="20" spans="2:18" ht="18" customHeight="1" x14ac:dyDescent="0.3">
      <c r="B20" s="16">
        <f t="shared" si="1"/>
        <v>15</v>
      </c>
      <c r="C20" s="45"/>
      <c r="D20" s="2"/>
      <c r="E20" s="3"/>
      <c r="F20" s="3"/>
      <c r="G20" s="3"/>
      <c r="H20" s="3"/>
      <c r="I20" s="39" cm="1">
        <f t="array" ref="I20">_xlfn.SWITCH(E20,"IV","Junior","V","Junior", "VI","Junior","VII","Pre-Senior","VIII","Pre-Senior","IX","Pre-Senior","X","Senior","XI","Senior","XII","Senior",0)</f>
        <v>0</v>
      </c>
      <c r="J20" s="126"/>
      <c r="K20" s="126"/>
      <c r="L20" s="38"/>
      <c r="M20" s="3"/>
      <c r="N20" s="4">
        <f t="shared" si="0"/>
        <v>0</v>
      </c>
      <c r="P20" s="11"/>
      <c r="Q20" s="12"/>
      <c r="R20" s="12"/>
    </row>
    <row r="21" spans="2:18" ht="18" customHeight="1" x14ac:dyDescent="0.3">
      <c r="B21" s="16">
        <f t="shared" si="1"/>
        <v>16</v>
      </c>
      <c r="C21" s="45"/>
      <c r="D21" s="2"/>
      <c r="E21" s="3"/>
      <c r="F21" s="3"/>
      <c r="G21" s="3"/>
      <c r="H21" s="3"/>
      <c r="I21" s="39" cm="1">
        <f t="array" ref="I21">_xlfn.SWITCH(E21,"IV","Junior","V","Junior", "VI","Junior","VII","Pre-Senior","VIII","Pre-Senior","IX","Pre-Senior","X","Senior","XI","Senior","XII","Senior",0)</f>
        <v>0</v>
      </c>
      <c r="J21" s="126"/>
      <c r="K21" s="126"/>
      <c r="L21" s="38"/>
      <c r="M21" s="3"/>
      <c r="N21" s="4">
        <f t="shared" si="0"/>
        <v>0</v>
      </c>
      <c r="P21" s="11"/>
      <c r="Q21" s="12"/>
      <c r="R21" s="12"/>
    </row>
    <row r="22" spans="2:18" ht="18" customHeight="1" x14ac:dyDescent="0.3">
      <c r="B22" s="16">
        <f t="shared" si="1"/>
        <v>17</v>
      </c>
      <c r="C22" s="45"/>
      <c r="D22" s="2"/>
      <c r="E22" s="3"/>
      <c r="F22" s="3"/>
      <c r="G22" s="3"/>
      <c r="H22" s="3"/>
      <c r="I22" s="39" cm="1">
        <f t="array" ref="I22">_xlfn.SWITCH(E22,"IV","Junior","V","Junior", "VI","Junior","VII","Pre-Senior","VIII","Pre-Senior","IX","Pre-Senior","X","Senior","XI","Senior","XII","Senior",0)</f>
        <v>0</v>
      </c>
      <c r="J22" s="126"/>
      <c r="K22" s="126"/>
      <c r="L22" s="38"/>
      <c r="M22" s="3"/>
      <c r="N22" s="4">
        <f t="shared" si="0"/>
        <v>0</v>
      </c>
      <c r="P22" s="11"/>
      <c r="Q22" s="12"/>
      <c r="R22" s="12"/>
    </row>
    <row r="23" spans="2:18" ht="18" customHeight="1" x14ac:dyDescent="0.3">
      <c r="B23" s="16">
        <f t="shared" si="1"/>
        <v>18</v>
      </c>
      <c r="C23" s="45"/>
      <c r="D23" s="2"/>
      <c r="E23" s="3"/>
      <c r="F23" s="3"/>
      <c r="G23" s="3"/>
      <c r="H23" s="3"/>
      <c r="I23" s="39" cm="1">
        <f t="array" ref="I23">_xlfn.SWITCH(E23,"IV","Junior","V","Junior", "VI","Junior","VII","Pre-Senior","VIII","Pre-Senior","IX","Pre-Senior","X","Senior","XI","Senior","XII","Senior",0)</f>
        <v>0</v>
      </c>
      <c r="J23" s="126"/>
      <c r="K23" s="126"/>
      <c r="L23" s="38"/>
      <c r="M23" s="3"/>
      <c r="N23" s="4">
        <f t="shared" si="0"/>
        <v>0</v>
      </c>
    </row>
    <row r="24" spans="2:18" ht="18" customHeight="1" x14ac:dyDescent="0.3">
      <c r="B24" s="16">
        <f t="shared" si="1"/>
        <v>19</v>
      </c>
      <c r="C24" s="45"/>
      <c r="D24" s="2"/>
      <c r="E24" s="3"/>
      <c r="F24" s="3"/>
      <c r="G24" s="3"/>
      <c r="H24" s="3"/>
      <c r="I24" s="39" cm="1">
        <f t="array" ref="I24">_xlfn.SWITCH(E24,"IV","Junior","V","Junior", "VI","Junior","VII","Pre-Senior","VIII","Pre-Senior","IX","Pre-Senior","X","Senior","XI","Senior","XII","Senior",0)</f>
        <v>0</v>
      </c>
      <c r="J24" s="126"/>
      <c r="K24" s="126"/>
      <c r="L24" s="38"/>
      <c r="M24" s="3"/>
      <c r="N24" s="4">
        <f t="shared" si="0"/>
        <v>0</v>
      </c>
    </row>
    <row r="25" spans="2:18" ht="18" customHeight="1" x14ac:dyDescent="0.3">
      <c r="B25" s="16">
        <f t="shared" si="1"/>
        <v>20</v>
      </c>
      <c r="C25" s="45"/>
      <c r="D25" s="2"/>
      <c r="E25" s="3"/>
      <c r="F25" s="3"/>
      <c r="G25" s="3"/>
      <c r="H25" s="3"/>
      <c r="I25" s="39" cm="1">
        <f t="array" ref="I25">_xlfn.SWITCH(E25,"IV","Junior","V","Junior", "VI","Junior","VII","Pre-Senior","VIII","Pre-Senior","IX","Pre-Senior","X","Senior","XI","Senior","XII","Senior",0)</f>
        <v>0</v>
      </c>
      <c r="J25" s="126"/>
      <c r="K25" s="126"/>
      <c r="L25" s="38"/>
      <c r="M25" s="3"/>
      <c r="N25" s="4">
        <f t="shared" si="0"/>
        <v>0</v>
      </c>
    </row>
    <row r="26" spans="2:18" ht="18" customHeight="1" x14ac:dyDescent="0.3">
      <c r="B26" s="16">
        <f t="shared" si="1"/>
        <v>21</v>
      </c>
      <c r="C26" s="45"/>
      <c r="D26" s="2"/>
      <c r="E26" s="3"/>
      <c r="F26" s="3"/>
      <c r="G26" s="3"/>
      <c r="H26" s="3"/>
      <c r="I26" s="39" cm="1">
        <f t="array" ref="I26">_xlfn.SWITCH(E26,"IV","Junior","V","Junior", "VI","Junior","VII","Pre-Senior","VIII","Pre-Senior","IX","Pre-Senior","X","Senior","XI","Senior","XII","Senior",0)</f>
        <v>0</v>
      </c>
      <c r="J26" s="126"/>
      <c r="K26" s="126"/>
      <c r="L26" s="38"/>
      <c r="M26" s="3"/>
      <c r="N26" s="4">
        <f t="shared" si="0"/>
        <v>0</v>
      </c>
    </row>
    <row r="27" spans="2:18" ht="18" customHeight="1" x14ac:dyDescent="0.3">
      <c r="B27" s="16">
        <f t="shared" si="1"/>
        <v>22</v>
      </c>
      <c r="C27" s="45"/>
      <c r="D27" s="2"/>
      <c r="E27" s="3"/>
      <c r="F27" s="3"/>
      <c r="G27" s="3"/>
      <c r="H27" s="3"/>
      <c r="I27" s="39" cm="1">
        <f t="array" ref="I27">_xlfn.SWITCH(E27,"IV","Junior","V","Junior", "VI","Junior","VII","Pre-Senior","VIII","Pre-Senior","IX","Pre-Senior","X","Senior","XI","Senior","XII","Senior",0)</f>
        <v>0</v>
      </c>
      <c r="J27" s="126"/>
      <c r="K27" s="126"/>
      <c r="L27" s="38"/>
      <c r="M27" s="3"/>
      <c r="N27" s="4">
        <f t="shared" si="0"/>
        <v>0</v>
      </c>
    </row>
    <row r="28" spans="2:18" ht="18" customHeight="1" x14ac:dyDescent="0.3">
      <c r="B28" s="16">
        <f t="shared" si="1"/>
        <v>23</v>
      </c>
      <c r="C28" s="45"/>
      <c r="D28" s="2"/>
      <c r="E28" s="3"/>
      <c r="F28" s="3"/>
      <c r="G28" s="3"/>
      <c r="H28" s="3"/>
      <c r="I28" s="39" cm="1">
        <f t="array" ref="I28">_xlfn.SWITCH(E28,"IV","Junior","V","Junior", "VI","Junior","VII","Pre-Senior","VIII","Pre-Senior","IX","Pre-Senior","X","Senior","XI","Senior","XII","Senior",0)</f>
        <v>0</v>
      </c>
      <c r="J28" s="126"/>
      <c r="K28" s="126"/>
      <c r="L28" s="38"/>
      <c r="M28" s="3"/>
      <c r="N28" s="4">
        <f t="shared" si="0"/>
        <v>0</v>
      </c>
    </row>
    <row r="29" spans="2:18" ht="18" customHeight="1" x14ac:dyDescent="0.3">
      <c r="B29" s="16">
        <f t="shared" si="1"/>
        <v>24</v>
      </c>
      <c r="C29" s="45"/>
      <c r="D29" s="2"/>
      <c r="E29" s="3"/>
      <c r="F29" s="3"/>
      <c r="G29" s="3"/>
      <c r="H29" s="3"/>
      <c r="I29" s="39" cm="1">
        <f t="array" ref="I29">_xlfn.SWITCH(E29,"IV","Junior","V","Junior", "VI","Junior","VII","Pre-Senior","VIII","Pre-Senior","IX","Pre-Senior","X","Senior","XI","Senior","XII","Senior",0)</f>
        <v>0</v>
      </c>
      <c r="J29" s="126"/>
      <c r="K29" s="126"/>
      <c r="L29" s="38"/>
      <c r="M29" s="3"/>
      <c r="N29" s="4">
        <f t="shared" si="0"/>
        <v>0</v>
      </c>
    </row>
    <row r="30" spans="2:18" ht="18" customHeight="1" x14ac:dyDescent="0.3">
      <c r="B30" s="16">
        <f t="shared" si="1"/>
        <v>25</v>
      </c>
      <c r="C30" s="45"/>
      <c r="D30" s="2"/>
      <c r="E30" s="3"/>
      <c r="F30" s="3"/>
      <c r="G30" s="3"/>
      <c r="H30" s="3"/>
      <c r="I30" s="39" cm="1">
        <f t="array" ref="I30">_xlfn.SWITCH(E30,"IV","Junior","V","Junior", "VI","Junior","VII","Pre-Senior","VIII","Pre-Senior","IX","Pre-Senior","X","Senior","XI","Senior","XII","Senior",0)</f>
        <v>0</v>
      </c>
      <c r="J30" s="126"/>
      <c r="K30" s="126"/>
      <c r="L30" s="38"/>
      <c r="M30" s="3"/>
      <c r="N30" s="4">
        <f t="shared" si="0"/>
        <v>0</v>
      </c>
    </row>
    <row r="31" spans="2:18" ht="18" customHeight="1" x14ac:dyDescent="0.3">
      <c r="B31" s="16">
        <f t="shared" si="1"/>
        <v>26</v>
      </c>
      <c r="C31" s="45"/>
      <c r="D31" s="2"/>
      <c r="E31" s="3"/>
      <c r="F31" s="3"/>
      <c r="G31" s="3"/>
      <c r="H31" s="3"/>
      <c r="I31" s="39" cm="1">
        <f t="array" ref="I31">_xlfn.SWITCH(E31,"IV","Junior","V","Junior", "VI","Junior","VII","Pre-Senior","VIII","Pre-Senior","IX","Pre-Senior","X","Senior","XI","Senior","XII","Senior",0)</f>
        <v>0</v>
      </c>
      <c r="J31" s="126"/>
      <c r="K31" s="126"/>
      <c r="L31" s="38"/>
      <c r="M31" s="3"/>
      <c r="N31" s="4">
        <f t="shared" si="0"/>
        <v>0</v>
      </c>
    </row>
    <row r="32" spans="2:18" ht="18" customHeight="1" x14ac:dyDescent="0.3">
      <c r="B32" s="16">
        <f t="shared" si="1"/>
        <v>27</v>
      </c>
      <c r="C32" s="45"/>
      <c r="D32" s="2"/>
      <c r="E32" s="3"/>
      <c r="F32" s="3"/>
      <c r="G32" s="3"/>
      <c r="H32" s="3"/>
      <c r="I32" s="39" cm="1">
        <f t="array" ref="I32">_xlfn.SWITCH(E32,"IV","Junior","V","Junior", "VI","Junior","VII","Pre-Senior","VIII","Pre-Senior","IX","Pre-Senior","X","Senior","XI","Senior","XII","Senior",0)</f>
        <v>0</v>
      </c>
      <c r="J32" s="126"/>
      <c r="K32" s="126"/>
      <c r="L32" s="38"/>
      <c r="M32" s="3"/>
      <c r="N32" s="4">
        <f t="shared" si="0"/>
        <v>0</v>
      </c>
    </row>
    <row r="33" spans="2:14" ht="18" customHeight="1" x14ac:dyDescent="0.3">
      <c r="B33" s="16">
        <f t="shared" si="1"/>
        <v>28</v>
      </c>
      <c r="C33" s="45"/>
      <c r="D33" s="2"/>
      <c r="E33" s="3"/>
      <c r="F33" s="3"/>
      <c r="G33" s="3"/>
      <c r="H33" s="3"/>
      <c r="I33" s="39" cm="1">
        <f t="array" ref="I33">_xlfn.SWITCH(E33,"IV","Junior","V","Junior", "VI","Junior","VII","Pre-Senior","VIII","Pre-Senior","IX","Pre-Senior","X","Senior","XI","Senior","XII","Senior",0)</f>
        <v>0</v>
      </c>
      <c r="J33" s="126"/>
      <c r="K33" s="126"/>
      <c r="L33" s="38"/>
      <c r="M33" s="3"/>
      <c r="N33" s="4">
        <f t="shared" si="0"/>
        <v>0</v>
      </c>
    </row>
    <row r="34" spans="2:14" ht="18" customHeight="1" x14ac:dyDescent="0.3">
      <c r="B34" s="16">
        <f t="shared" si="1"/>
        <v>29</v>
      </c>
      <c r="C34" s="45"/>
      <c r="D34" s="2"/>
      <c r="E34" s="3"/>
      <c r="F34" s="3"/>
      <c r="G34" s="3"/>
      <c r="H34" s="3"/>
      <c r="I34" s="39" cm="1">
        <f t="array" ref="I34">_xlfn.SWITCH(E34,"IV","Junior","V","Junior", "VI","Junior","VII","Pre-Senior","VIII","Pre-Senior","IX","Pre-Senior","X","Senior","XI","Senior","XII","Senior",0)</f>
        <v>0</v>
      </c>
      <c r="J34" s="126"/>
      <c r="K34" s="126"/>
      <c r="L34" s="38"/>
      <c r="M34" s="3"/>
      <c r="N34" s="4">
        <f t="shared" si="0"/>
        <v>0</v>
      </c>
    </row>
    <row r="35" spans="2:14" ht="18" customHeight="1" x14ac:dyDescent="0.3">
      <c r="B35" s="16">
        <f t="shared" si="1"/>
        <v>30</v>
      </c>
      <c r="C35" s="45"/>
      <c r="D35" s="2"/>
      <c r="E35" s="3"/>
      <c r="F35" s="3"/>
      <c r="G35" s="3"/>
      <c r="H35" s="3"/>
      <c r="I35" s="39" cm="1">
        <f t="array" ref="I35">_xlfn.SWITCH(E35,"IV","Junior","V","Junior", "VI","Junior","VII","Pre-Senior","VIII","Pre-Senior","IX","Pre-Senior","X","Senior","XI","Senior","XII","Senior",0)</f>
        <v>0</v>
      </c>
      <c r="J35" s="126"/>
      <c r="K35" s="126"/>
      <c r="L35" s="38"/>
      <c r="M35" s="3"/>
      <c r="N35" s="4">
        <f t="shared" si="0"/>
        <v>0</v>
      </c>
    </row>
    <row r="36" spans="2:14" ht="18" customHeight="1" x14ac:dyDescent="0.3">
      <c r="B36" s="16">
        <f t="shared" si="1"/>
        <v>31</v>
      </c>
      <c r="C36" s="45"/>
      <c r="D36" s="2"/>
      <c r="E36" s="3"/>
      <c r="F36" s="3"/>
      <c r="G36" s="3"/>
      <c r="H36" s="3"/>
      <c r="I36" s="39" cm="1">
        <f t="array" ref="I36">_xlfn.SWITCH(E36,"IV","Junior","V","Junior", "VI","Junior","VII","Pre-Senior","VIII","Pre-Senior","IX","Pre-Senior","X","Senior","XI","Senior","XII","Senior",0)</f>
        <v>0</v>
      </c>
      <c r="J36" s="126"/>
      <c r="K36" s="126"/>
      <c r="L36" s="38"/>
      <c r="M36" s="3"/>
      <c r="N36" s="4">
        <f t="shared" si="0"/>
        <v>0</v>
      </c>
    </row>
    <row r="37" spans="2:14" ht="18" customHeight="1" x14ac:dyDescent="0.3">
      <c r="B37" s="16">
        <f t="shared" si="1"/>
        <v>32</v>
      </c>
      <c r="C37" s="45"/>
      <c r="D37" s="2"/>
      <c r="E37" s="3"/>
      <c r="F37" s="3"/>
      <c r="G37" s="3"/>
      <c r="H37" s="3"/>
      <c r="I37" s="39" cm="1">
        <f t="array" ref="I37">_xlfn.SWITCH(E37,"IV","Junior","V","Junior", "VI","Junior","VII","Pre-Senior","VIII","Pre-Senior","IX","Pre-Senior","X","Senior","XI","Senior","XII","Senior",0)</f>
        <v>0</v>
      </c>
      <c r="J37" s="126"/>
      <c r="K37" s="126"/>
      <c r="L37" s="38"/>
      <c r="M37" s="3"/>
      <c r="N37" s="4">
        <f t="shared" si="0"/>
        <v>0</v>
      </c>
    </row>
    <row r="38" spans="2:14" ht="18" customHeight="1" x14ac:dyDescent="0.3">
      <c r="B38" s="16">
        <f t="shared" si="1"/>
        <v>33</v>
      </c>
      <c r="C38" s="45"/>
      <c r="D38" s="2"/>
      <c r="E38" s="3"/>
      <c r="F38" s="3"/>
      <c r="G38" s="3"/>
      <c r="H38" s="3"/>
      <c r="I38" s="39" cm="1">
        <f t="array" ref="I38">_xlfn.SWITCH(E38,"IV","Junior","V","Junior", "VI","Junior","VII","Pre-Senior","VIII","Pre-Senior","IX","Pre-Senior","X","Senior","XI","Senior","XII","Senior",0)</f>
        <v>0</v>
      </c>
      <c r="J38" s="126"/>
      <c r="K38" s="126"/>
      <c r="L38" s="38"/>
      <c r="M38" s="3"/>
      <c r="N38" s="4">
        <f t="shared" si="0"/>
        <v>0</v>
      </c>
    </row>
    <row r="39" spans="2:14" ht="18" customHeight="1" x14ac:dyDescent="0.3">
      <c r="B39" s="16">
        <f t="shared" si="1"/>
        <v>34</v>
      </c>
      <c r="C39" s="45"/>
      <c r="D39" s="2"/>
      <c r="E39" s="3"/>
      <c r="F39" s="3"/>
      <c r="G39" s="3"/>
      <c r="H39" s="3"/>
      <c r="I39" s="39" cm="1">
        <f t="array" ref="I39">_xlfn.SWITCH(E39,"IV","Junior","V","Junior", "VI","Junior","VII","Pre-Senior","VIII","Pre-Senior","IX","Pre-Senior","X","Senior","XI","Senior","XII","Senior",0)</f>
        <v>0</v>
      </c>
      <c r="J39" s="126"/>
      <c r="K39" s="126"/>
      <c r="L39" s="38"/>
      <c r="M39" s="3"/>
      <c r="N39" s="4">
        <f t="shared" si="0"/>
        <v>0</v>
      </c>
    </row>
    <row r="40" spans="2:14" ht="18" customHeight="1" x14ac:dyDescent="0.3">
      <c r="B40" s="16">
        <f t="shared" si="1"/>
        <v>35</v>
      </c>
      <c r="C40" s="45"/>
      <c r="D40" s="2"/>
      <c r="E40" s="3"/>
      <c r="F40" s="3"/>
      <c r="G40" s="3"/>
      <c r="H40" s="3"/>
      <c r="I40" s="39" cm="1">
        <f t="array" ref="I40">_xlfn.SWITCH(E40,"IV","Junior","V","Junior", "VI","Junior","VII","Pre-Senior","VIII","Pre-Senior","IX","Pre-Senior","X","Senior","XI","Senior","XII","Senior",0)</f>
        <v>0</v>
      </c>
      <c r="J40" s="126"/>
      <c r="K40" s="126"/>
      <c r="L40" s="38"/>
      <c r="M40" s="3"/>
      <c r="N40" s="4">
        <f t="shared" si="0"/>
        <v>0</v>
      </c>
    </row>
    <row r="41" spans="2:14" ht="18" customHeight="1" x14ac:dyDescent="0.3">
      <c r="B41" s="16">
        <f t="shared" si="1"/>
        <v>36</v>
      </c>
      <c r="C41" s="45"/>
      <c r="D41" s="2"/>
      <c r="E41" s="3"/>
      <c r="F41" s="3"/>
      <c r="G41" s="3"/>
      <c r="H41" s="3"/>
      <c r="I41" s="39" cm="1">
        <f t="array" ref="I41">_xlfn.SWITCH(E41,"IV","Junior","V","Junior", "VI","Junior","VII","Pre-Senior","VIII","Pre-Senior","IX","Pre-Senior","X","Senior","XI","Senior","XII","Senior",0)</f>
        <v>0</v>
      </c>
      <c r="J41" s="126"/>
      <c r="K41" s="126"/>
      <c r="L41" s="38"/>
      <c r="M41" s="3"/>
      <c r="N41" s="4">
        <f t="shared" si="0"/>
        <v>0</v>
      </c>
    </row>
    <row r="42" spans="2:14" ht="18" customHeight="1" x14ac:dyDescent="0.3">
      <c r="B42" s="16">
        <f t="shared" si="1"/>
        <v>37</v>
      </c>
      <c r="C42" s="45"/>
      <c r="D42" s="2"/>
      <c r="E42" s="3"/>
      <c r="F42" s="3"/>
      <c r="G42" s="3"/>
      <c r="H42" s="3"/>
      <c r="I42" s="39" cm="1">
        <f t="array" ref="I42">_xlfn.SWITCH(E42,"IV","Junior","V","Junior", "VI","Junior","VII","Pre-Senior","VIII","Pre-Senior","IX","Pre-Senior","X","Senior","XI","Senior","XII","Senior",0)</f>
        <v>0</v>
      </c>
      <c r="J42" s="126"/>
      <c r="K42" s="126"/>
      <c r="L42" s="38"/>
      <c r="M42" s="3"/>
      <c r="N42" s="4">
        <f t="shared" si="0"/>
        <v>0</v>
      </c>
    </row>
    <row r="43" spans="2:14" ht="18" customHeight="1" x14ac:dyDescent="0.3">
      <c r="B43" s="16">
        <f t="shared" si="1"/>
        <v>38</v>
      </c>
      <c r="C43" s="45"/>
      <c r="D43" s="2"/>
      <c r="E43" s="3"/>
      <c r="F43" s="3"/>
      <c r="G43" s="3"/>
      <c r="H43" s="3"/>
      <c r="I43" s="39" cm="1">
        <f t="array" ref="I43">_xlfn.SWITCH(E43,"IV","Junior","V","Junior", "VI","Junior","VII","Pre-Senior","VIII","Pre-Senior","IX","Pre-Senior","X","Senior","XI","Senior","XII","Senior",0)</f>
        <v>0</v>
      </c>
      <c r="J43" s="126"/>
      <c r="K43" s="126"/>
      <c r="L43" s="38"/>
      <c r="M43" s="3"/>
      <c r="N43" s="4">
        <f t="shared" si="0"/>
        <v>0</v>
      </c>
    </row>
    <row r="44" spans="2:14" ht="18" customHeight="1" x14ac:dyDescent="0.3">
      <c r="B44" s="16">
        <f t="shared" si="1"/>
        <v>39</v>
      </c>
      <c r="C44" s="45"/>
      <c r="D44" s="2"/>
      <c r="E44" s="3"/>
      <c r="F44" s="3"/>
      <c r="G44" s="3"/>
      <c r="H44" s="3"/>
      <c r="I44" s="39" cm="1">
        <f t="array" ref="I44">_xlfn.SWITCH(E44,"IV","Junior","V","Junior", "VI","Junior","VII","Pre-Senior","VIII","Pre-Senior","IX","Pre-Senior","X","Senior","XI","Senior","XII","Senior",0)</f>
        <v>0</v>
      </c>
      <c r="J44" s="126"/>
      <c r="K44" s="126"/>
      <c r="L44" s="38"/>
      <c r="M44" s="3"/>
      <c r="N44" s="4">
        <f t="shared" si="0"/>
        <v>0</v>
      </c>
    </row>
    <row r="45" spans="2:14" ht="18" customHeight="1" x14ac:dyDescent="0.3">
      <c r="B45" s="16">
        <f t="shared" si="1"/>
        <v>40</v>
      </c>
      <c r="C45" s="45"/>
      <c r="D45" s="2"/>
      <c r="E45" s="3"/>
      <c r="F45" s="3"/>
      <c r="G45" s="3"/>
      <c r="H45" s="3"/>
      <c r="I45" s="39" cm="1">
        <f t="array" ref="I45">_xlfn.SWITCH(E45,"IV","Junior","V","Junior", "VI","Junior","VII","Pre-Senior","VIII","Pre-Senior","IX","Pre-Senior","X","Senior","XI","Senior","XII","Senior",0)</f>
        <v>0</v>
      </c>
      <c r="J45" s="126"/>
      <c r="K45" s="126"/>
      <c r="L45" s="38"/>
      <c r="M45" s="3"/>
      <c r="N45" s="4">
        <f t="shared" si="0"/>
        <v>0</v>
      </c>
    </row>
    <row r="46" spans="2:14" ht="18" customHeight="1" x14ac:dyDescent="0.3">
      <c r="B46" s="16">
        <f t="shared" si="1"/>
        <v>41</v>
      </c>
      <c r="C46" s="45"/>
      <c r="D46" s="2"/>
      <c r="E46" s="3"/>
      <c r="F46" s="3"/>
      <c r="G46" s="3"/>
      <c r="H46" s="3"/>
      <c r="I46" s="39" cm="1">
        <f t="array" ref="I46">_xlfn.SWITCH(E46,"IV","Junior","V","Junior", "VI","Junior","VII","Pre-Senior","VIII","Pre-Senior","IX","Pre-Senior","X","Senior","XI","Senior","XII","Senior",0)</f>
        <v>0</v>
      </c>
      <c r="J46" s="126"/>
      <c r="K46" s="126"/>
      <c r="L46" s="38"/>
      <c r="M46" s="3"/>
      <c r="N46" s="4">
        <f t="shared" si="0"/>
        <v>0</v>
      </c>
    </row>
    <row r="47" spans="2:14" ht="18" customHeight="1" x14ac:dyDescent="0.3">
      <c r="B47" s="16">
        <f t="shared" si="1"/>
        <v>42</v>
      </c>
      <c r="C47" s="45"/>
      <c r="D47" s="2"/>
      <c r="E47" s="3"/>
      <c r="F47" s="3"/>
      <c r="G47" s="3"/>
      <c r="H47" s="3"/>
      <c r="I47" s="39" cm="1">
        <f t="array" ref="I47">_xlfn.SWITCH(E47,"IV","Junior","V","Junior", "VI","Junior","VII","Pre-Senior","VIII","Pre-Senior","IX","Pre-Senior","X","Senior","XI","Senior","XII","Senior",0)</f>
        <v>0</v>
      </c>
      <c r="J47" s="126"/>
      <c r="K47" s="126"/>
      <c r="L47" s="38"/>
      <c r="M47" s="3"/>
      <c r="N47" s="4">
        <f t="shared" si="0"/>
        <v>0</v>
      </c>
    </row>
    <row r="48" spans="2:14" ht="18" customHeight="1" x14ac:dyDescent="0.3">
      <c r="B48" s="16">
        <f t="shared" si="1"/>
        <v>43</v>
      </c>
      <c r="C48" s="45"/>
      <c r="D48" s="2"/>
      <c r="E48" s="3"/>
      <c r="F48" s="3"/>
      <c r="G48" s="3"/>
      <c r="H48" s="3"/>
      <c r="I48" s="39" cm="1">
        <f t="array" ref="I48">_xlfn.SWITCH(E48,"IV","Junior","V","Junior", "VI","Junior","VII","Pre-Senior","VIII","Pre-Senior","IX","Pre-Senior","X","Senior","XI","Senior","XII","Senior",0)</f>
        <v>0</v>
      </c>
      <c r="J48" s="126"/>
      <c r="K48" s="126"/>
      <c r="L48" s="38"/>
      <c r="M48" s="3"/>
      <c r="N48" s="4">
        <f t="shared" si="0"/>
        <v>0</v>
      </c>
    </row>
    <row r="49" spans="2:14" ht="18" customHeight="1" x14ac:dyDescent="0.3">
      <c r="B49" s="16">
        <f t="shared" si="1"/>
        <v>44</v>
      </c>
      <c r="C49" s="45"/>
      <c r="D49" s="2"/>
      <c r="E49" s="3"/>
      <c r="F49" s="3"/>
      <c r="G49" s="3"/>
      <c r="H49" s="3"/>
      <c r="I49" s="39" cm="1">
        <f t="array" ref="I49">_xlfn.SWITCH(E49,"IV","Junior","V","Junior", "VI","Junior","VII","Pre-Senior","VIII","Pre-Senior","IX","Pre-Senior","X","Senior","XI","Senior","XII","Senior",0)</f>
        <v>0</v>
      </c>
      <c r="J49" s="126"/>
      <c r="K49" s="126"/>
      <c r="L49" s="38"/>
      <c r="M49" s="3"/>
      <c r="N49" s="4">
        <f t="shared" si="0"/>
        <v>0</v>
      </c>
    </row>
    <row r="50" spans="2:14" ht="18" customHeight="1" x14ac:dyDescent="0.3">
      <c r="B50" s="16">
        <f t="shared" si="1"/>
        <v>45</v>
      </c>
      <c r="C50" s="45"/>
      <c r="D50" s="2"/>
      <c r="E50" s="3"/>
      <c r="F50" s="3"/>
      <c r="G50" s="3"/>
      <c r="H50" s="3"/>
      <c r="I50" s="39" cm="1">
        <f t="array" ref="I50">_xlfn.SWITCH(E50,"IV","Junior","V","Junior", "VI","Junior","VII","Pre-Senior","VIII","Pre-Senior","IX","Pre-Senior","X","Senior","XI","Senior","XII","Senior",0)</f>
        <v>0</v>
      </c>
      <c r="J50" s="126"/>
      <c r="K50" s="126"/>
      <c r="L50" s="38"/>
      <c r="M50" s="3"/>
      <c r="N50" s="4">
        <f t="shared" si="0"/>
        <v>0</v>
      </c>
    </row>
    <row r="51" spans="2:14" ht="18" customHeight="1" x14ac:dyDescent="0.3">
      <c r="B51" s="16">
        <f t="shared" si="1"/>
        <v>46</v>
      </c>
      <c r="C51" s="45"/>
      <c r="D51" s="2"/>
      <c r="E51" s="3"/>
      <c r="F51" s="3"/>
      <c r="G51" s="3"/>
      <c r="H51" s="3"/>
      <c r="I51" s="39" cm="1">
        <f t="array" ref="I51">_xlfn.SWITCH(E51,"IV","Junior","V","Junior", "VI","Junior","VII","Pre-Senior","VIII","Pre-Senior","IX","Pre-Senior","X","Senior","XI","Senior","XII","Senior",0)</f>
        <v>0</v>
      </c>
      <c r="J51" s="126"/>
      <c r="K51" s="126"/>
      <c r="L51" s="38"/>
      <c r="M51" s="3"/>
      <c r="N51" s="4">
        <f t="shared" si="0"/>
        <v>0</v>
      </c>
    </row>
    <row r="52" spans="2:14" ht="18" customHeight="1" x14ac:dyDescent="0.3">
      <c r="B52" s="16">
        <f t="shared" si="1"/>
        <v>47</v>
      </c>
      <c r="C52" s="45"/>
      <c r="D52" s="2"/>
      <c r="E52" s="3"/>
      <c r="F52" s="3"/>
      <c r="G52" s="3"/>
      <c r="H52" s="3"/>
      <c r="I52" s="39" cm="1">
        <f t="array" ref="I52">_xlfn.SWITCH(E52,"IV","Junior","V","Junior", "VI","Junior","VII","Pre-Senior","VIII","Pre-Senior","IX","Pre-Senior","X","Senior","XI","Senior","XII","Senior",0)</f>
        <v>0</v>
      </c>
      <c r="J52" s="126"/>
      <c r="K52" s="126"/>
      <c r="L52" s="38"/>
      <c r="M52" s="3"/>
      <c r="N52" s="4">
        <f t="shared" si="0"/>
        <v>0</v>
      </c>
    </row>
    <row r="53" spans="2:14" ht="18" customHeight="1" x14ac:dyDescent="0.3">
      <c r="B53" s="16">
        <f t="shared" si="1"/>
        <v>48</v>
      </c>
      <c r="C53" s="45"/>
      <c r="D53" s="2"/>
      <c r="E53" s="3"/>
      <c r="F53" s="3"/>
      <c r="G53" s="3"/>
      <c r="H53" s="3"/>
      <c r="I53" s="39" cm="1">
        <f t="array" ref="I53">_xlfn.SWITCH(E53,"IV","Junior","V","Junior", "VI","Junior","VII","Pre-Senior","VIII","Pre-Senior","IX","Pre-Senior","X","Senior","XI","Senior","XII","Senior",0)</f>
        <v>0</v>
      </c>
      <c r="J53" s="126"/>
      <c r="K53" s="126"/>
      <c r="L53" s="38"/>
      <c r="M53" s="3"/>
      <c r="N53" s="4">
        <f t="shared" si="0"/>
        <v>0</v>
      </c>
    </row>
    <row r="54" spans="2:14" ht="18" customHeight="1" x14ac:dyDescent="0.3">
      <c r="B54" s="16">
        <f t="shared" si="1"/>
        <v>49</v>
      </c>
      <c r="C54" s="45"/>
      <c r="D54" s="2"/>
      <c r="E54" s="3"/>
      <c r="F54" s="3"/>
      <c r="G54" s="3"/>
      <c r="H54" s="3"/>
      <c r="I54" s="39" cm="1">
        <f t="array" ref="I54">_xlfn.SWITCH(E54,"IV","Junior","V","Junior", "VI","Junior","VII","Pre-Senior","VIII","Pre-Senior","IX","Pre-Senior","X","Senior","XI","Senior","XII","Senior",0)</f>
        <v>0</v>
      </c>
      <c r="J54" s="126"/>
      <c r="K54" s="126"/>
      <c r="L54" s="38"/>
      <c r="M54" s="3"/>
      <c r="N54" s="4">
        <f t="shared" si="0"/>
        <v>0</v>
      </c>
    </row>
    <row r="55" spans="2:14" ht="18" customHeight="1" x14ac:dyDescent="0.3">
      <c r="B55" s="16">
        <f t="shared" si="1"/>
        <v>50</v>
      </c>
      <c r="C55" s="45"/>
      <c r="D55" s="2"/>
      <c r="E55" s="3"/>
      <c r="F55" s="3"/>
      <c r="G55" s="3"/>
      <c r="H55" s="3"/>
      <c r="I55" s="39" cm="1">
        <f t="array" ref="I55">_xlfn.SWITCH(E55,"IV","Junior","V","Junior", "VI","Junior","VII","Pre-Senior","VIII","Pre-Senior","IX","Pre-Senior","X","Senior","XI","Senior","XII","Senior",0)</f>
        <v>0</v>
      </c>
      <c r="J55" s="126"/>
      <c r="K55" s="126"/>
      <c r="L55" s="38"/>
      <c r="M55" s="3"/>
      <c r="N55" s="4">
        <f t="shared" si="0"/>
        <v>0</v>
      </c>
    </row>
    <row r="56" spans="2:14" ht="18" customHeight="1" x14ac:dyDescent="0.3">
      <c r="B56" s="16">
        <f t="shared" si="1"/>
        <v>51</v>
      </c>
      <c r="C56" s="45"/>
      <c r="D56" s="2"/>
      <c r="E56" s="3"/>
      <c r="F56" s="3"/>
      <c r="G56" s="3"/>
      <c r="H56" s="3"/>
      <c r="I56" s="39" cm="1">
        <f t="array" ref="I56">_xlfn.SWITCH(E56,"IV","Junior","V","Junior", "VI","Junior","VII","Pre-Senior","VIII","Pre-Senior","IX","Pre-Senior","X","Senior","XI","Senior","XII","Senior",0)</f>
        <v>0</v>
      </c>
      <c r="J56" s="126"/>
      <c r="K56" s="126"/>
      <c r="L56" s="38"/>
      <c r="M56" s="3"/>
      <c r="N56" s="4">
        <f t="shared" si="0"/>
        <v>0</v>
      </c>
    </row>
    <row r="57" spans="2:14" ht="18" customHeight="1" x14ac:dyDescent="0.3">
      <c r="B57" s="16">
        <f t="shared" si="1"/>
        <v>52</v>
      </c>
      <c r="C57" s="45"/>
      <c r="D57" s="2"/>
      <c r="E57" s="3"/>
      <c r="F57" s="3"/>
      <c r="G57" s="3"/>
      <c r="H57" s="3"/>
      <c r="I57" s="39" cm="1">
        <f t="array" ref="I57">_xlfn.SWITCH(E57,"IV","Junior","V","Junior", "VI","Junior","VII","Pre-Senior","VIII","Pre-Senior","IX","Pre-Senior","X","Senior","XI","Senior","XII","Senior",0)</f>
        <v>0</v>
      </c>
      <c r="J57" s="126"/>
      <c r="K57" s="126"/>
      <c r="L57" s="38"/>
      <c r="M57" s="3"/>
      <c r="N57" s="4">
        <f t="shared" si="0"/>
        <v>0</v>
      </c>
    </row>
    <row r="58" spans="2:14" ht="18" customHeight="1" x14ac:dyDescent="0.3">
      <c r="B58" s="16">
        <f t="shared" si="1"/>
        <v>53</v>
      </c>
      <c r="C58" s="45"/>
      <c r="D58" s="2"/>
      <c r="E58" s="3"/>
      <c r="F58" s="3"/>
      <c r="G58" s="3"/>
      <c r="H58" s="3"/>
      <c r="I58" s="39" cm="1">
        <f t="array" ref="I58">_xlfn.SWITCH(E58,"IV","Junior","V","Junior", "VI","Junior","VII","Pre-Senior","VIII","Pre-Senior","IX","Pre-Senior","X","Senior","XI","Senior","XII","Senior",0)</f>
        <v>0</v>
      </c>
      <c r="J58" s="126"/>
      <c r="K58" s="126"/>
      <c r="L58" s="38"/>
      <c r="M58" s="3"/>
      <c r="N58" s="4">
        <f t="shared" si="0"/>
        <v>0</v>
      </c>
    </row>
    <row r="59" spans="2:14" ht="18" customHeight="1" x14ac:dyDescent="0.3">
      <c r="B59" s="16">
        <f t="shared" si="1"/>
        <v>54</v>
      </c>
      <c r="C59" s="45"/>
      <c r="D59" s="2"/>
      <c r="E59" s="3"/>
      <c r="F59" s="3"/>
      <c r="G59" s="3"/>
      <c r="H59" s="3"/>
      <c r="I59" s="39" cm="1">
        <f t="array" ref="I59">_xlfn.SWITCH(E59,"IV","Junior","V","Junior", "VI","Junior","VII","Pre-Senior","VIII","Pre-Senior","IX","Pre-Senior","X","Senior","XI","Senior","XII","Senior",0)</f>
        <v>0</v>
      </c>
      <c r="J59" s="126"/>
      <c r="K59" s="126"/>
      <c r="L59" s="38"/>
      <c r="M59" s="3"/>
      <c r="N59" s="4">
        <f t="shared" si="0"/>
        <v>0</v>
      </c>
    </row>
    <row r="60" spans="2:14" ht="18" customHeight="1" x14ac:dyDescent="0.3">
      <c r="B60" s="16">
        <f t="shared" si="1"/>
        <v>55</v>
      </c>
      <c r="C60" s="45"/>
      <c r="D60" s="2"/>
      <c r="E60" s="3"/>
      <c r="F60" s="3"/>
      <c r="G60" s="3"/>
      <c r="H60" s="3"/>
      <c r="I60" s="39" cm="1">
        <f t="array" ref="I60">_xlfn.SWITCH(E60,"IV","Junior","V","Junior", "VI","Junior","VII","Pre-Senior","VIII","Pre-Senior","IX","Pre-Senior","X","Senior","XI","Senior","XII","Senior",0)</f>
        <v>0</v>
      </c>
      <c r="J60" s="126"/>
      <c r="K60" s="126"/>
      <c r="L60" s="38"/>
      <c r="M60" s="3"/>
      <c r="N60" s="4">
        <f t="shared" si="0"/>
        <v>0</v>
      </c>
    </row>
    <row r="61" spans="2:14" ht="18" customHeight="1" x14ac:dyDescent="0.3">
      <c r="B61" s="16">
        <f t="shared" si="1"/>
        <v>56</v>
      </c>
      <c r="C61" s="45"/>
      <c r="D61" s="2"/>
      <c r="E61" s="3"/>
      <c r="F61" s="3"/>
      <c r="G61" s="3"/>
      <c r="H61" s="3"/>
      <c r="I61" s="39" cm="1">
        <f t="array" ref="I61">_xlfn.SWITCH(E61,"IV","Junior","V","Junior", "VI","Junior","VII","Pre-Senior","VIII","Pre-Senior","IX","Pre-Senior","X","Senior","XI","Senior","XII","Senior",0)</f>
        <v>0</v>
      </c>
      <c r="J61" s="126"/>
      <c r="K61" s="126"/>
      <c r="L61" s="38"/>
      <c r="M61" s="3"/>
      <c r="N61" s="4">
        <f t="shared" si="0"/>
        <v>0</v>
      </c>
    </row>
    <row r="62" spans="2:14" ht="18" customHeight="1" x14ac:dyDescent="0.3">
      <c r="B62" s="16">
        <f t="shared" si="1"/>
        <v>57</v>
      </c>
      <c r="C62" s="45"/>
      <c r="D62" s="2"/>
      <c r="E62" s="3"/>
      <c r="F62" s="3"/>
      <c r="G62" s="3"/>
      <c r="H62" s="3"/>
      <c r="I62" s="39" cm="1">
        <f t="array" ref="I62">_xlfn.SWITCH(E62,"IV","Junior","V","Junior", "VI","Junior","VII","Pre-Senior","VIII","Pre-Senior","IX","Pre-Senior","X","Senior","XI","Senior","XII","Senior",0)</f>
        <v>0</v>
      </c>
      <c r="J62" s="126"/>
      <c r="K62" s="126"/>
      <c r="L62" s="38"/>
      <c r="M62" s="3"/>
      <c r="N62" s="4">
        <f t="shared" si="0"/>
        <v>0</v>
      </c>
    </row>
    <row r="63" spans="2:14" ht="18" customHeight="1" x14ac:dyDescent="0.3">
      <c r="B63" s="16">
        <f t="shared" si="1"/>
        <v>58</v>
      </c>
      <c r="C63" s="45"/>
      <c r="D63" s="2"/>
      <c r="E63" s="3"/>
      <c r="F63" s="3"/>
      <c r="G63" s="3"/>
      <c r="H63" s="3"/>
      <c r="I63" s="39" cm="1">
        <f t="array" ref="I63">_xlfn.SWITCH(E63,"IV","Junior","V","Junior", "VI","Junior","VII","Pre-Senior","VIII","Pre-Senior","IX","Pre-Senior","X","Senior","XI","Senior","XII","Senior",0)</f>
        <v>0</v>
      </c>
      <c r="J63" s="126"/>
      <c r="K63" s="126"/>
      <c r="L63" s="38"/>
      <c r="M63" s="3"/>
      <c r="N63" s="4">
        <f t="shared" si="0"/>
        <v>0</v>
      </c>
    </row>
    <row r="64" spans="2:14" ht="18" customHeight="1" x14ac:dyDescent="0.3">
      <c r="B64" s="16">
        <f t="shared" si="1"/>
        <v>59</v>
      </c>
      <c r="C64" s="45"/>
      <c r="D64" s="2"/>
      <c r="E64" s="3"/>
      <c r="F64" s="3"/>
      <c r="G64" s="3"/>
      <c r="H64" s="3"/>
      <c r="I64" s="39" cm="1">
        <f t="array" ref="I64">_xlfn.SWITCH(E64,"IV","Junior","V","Junior", "VI","Junior","VII","Pre-Senior","VIII","Pre-Senior","IX","Pre-Senior","X","Senior","XI","Senior","XII","Senior",0)</f>
        <v>0</v>
      </c>
      <c r="J64" s="126"/>
      <c r="K64" s="126"/>
      <c r="L64" s="38"/>
      <c r="M64" s="3"/>
      <c r="N64" s="4">
        <f t="shared" si="0"/>
        <v>0</v>
      </c>
    </row>
    <row r="65" spans="2:14" ht="18" customHeight="1" x14ac:dyDescent="0.3">
      <c r="B65" s="16">
        <f t="shared" si="1"/>
        <v>60</v>
      </c>
      <c r="C65" s="45"/>
      <c r="D65" s="2"/>
      <c r="E65" s="3"/>
      <c r="F65" s="3"/>
      <c r="G65" s="3"/>
      <c r="H65" s="3"/>
      <c r="I65" s="39" cm="1">
        <f t="array" ref="I65">_xlfn.SWITCH(E65,"IV","Junior","V","Junior", "VI","Junior","VII","Pre-Senior","VIII","Pre-Senior","IX","Pre-Senior","X","Senior","XI","Senior","XII","Senior",0)</f>
        <v>0</v>
      </c>
      <c r="J65" s="126"/>
      <c r="K65" s="126"/>
      <c r="L65" s="38"/>
      <c r="M65" s="3"/>
      <c r="N65" s="4">
        <f t="shared" si="0"/>
        <v>0</v>
      </c>
    </row>
    <row r="66" spans="2:14" ht="18" customHeight="1" x14ac:dyDescent="0.3">
      <c r="B66" s="16">
        <f t="shared" si="1"/>
        <v>61</v>
      </c>
      <c r="C66" s="45"/>
      <c r="D66" s="2"/>
      <c r="E66" s="3"/>
      <c r="F66" s="3"/>
      <c r="G66" s="3"/>
      <c r="H66" s="3"/>
      <c r="I66" s="39" cm="1">
        <f t="array" ref="I66">_xlfn.SWITCH(E66,"IV","Junior","V","Junior", "VI","Junior","VII","Pre-Senior","VIII","Pre-Senior","IX","Pre-Senior","X","Senior","XI","Senior","XII","Senior",0)</f>
        <v>0</v>
      </c>
      <c r="J66" s="126"/>
      <c r="K66" s="126"/>
      <c r="L66" s="38"/>
      <c r="M66" s="3"/>
      <c r="N66" s="4">
        <f t="shared" si="0"/>
        <v>0</v>
      </c>
    </row>
    <row r="67" spans="2:14" ht="18" customHeight="1" x14ac:dyDescent="0.3">
      <c r="B67" s="16">
        <f t="shared" si="1"/>
        <v>62</v>
      </c>
      <c r="C67" s="45"/>
      <c r="D67" s="2"/>
      <c r="E67" s="3"/>
      <c r="F67" s="3"/>
      <c r="G67" s="3"/>
      <c r="H67" s="3"/>
      <c r="I67" s="39" cm="1">
        <f t="array" ref="I67">_xlfn.SWITCH(E67,"IV","Junior","V","Junior", "VI","Junior","VII","Pre-Senior","VIII","Pre-Senior","IX","Pre-Senior","X","Senior","XI","Senior","XII","Senior",0)</f>
        <v>0</v>
      </c>
      <c r="J67" s="126"/>
      <c r="K67" s="126"/>
      <c r="L67" s="38"/>
      <c r="M67" s="3"/>
      <c r="N67" s="4">
        <f t="shared" si="0"/>
        <v>0</v>
      </c>
    </row>
    <row r="68" spans="2:14" ht="18" customHeight="1" x14ac:dyDescent="0.3">
      <c r="B68" s="16">
        <f t="shared" si="1"/>
        <v>63</v>
      </c>
      <c r="C68" s="45"/>
      <c r="D68" s="2"/>
      <c r="E68" s="3"/>
      <c r="F68" s="3"/>
      <c r="G68" s="3"/>
      <c r="H68" s="3"/>
      <c r="I68" s="39" cm="1">
        <f t="array" ref="I68">_xlfn.SWITCH(E68,"IV","Junior","V","Junior", "VI","Junior","VII","Pre-Senior","VIII","Pre-Senior","IX","Pre-Senior","X","Senior","XI","Senior","XII","Senior",0)</f>
        <v>0</v>
      </c>
      <c r="J68" s="126"/>
      <c r="K68" s="126"/>
      <c r="L68" s="38"/>
      <c r="M68" s="3"/>
      <c r="N68" s="4">
        <f t="shared" si="0"/>
        <v>0</v>
      </c>
    </row>
    <row r="69" spans="2:14" ht="18" customHeight="1" x14ac:dyDescent="0.3">
      <c r="B69" s="16">
        <f t="shared" si="1"/>
        <v>64</v>
      </c>
      <c r="C69" s="45"/>
      <c r="D69" s="2"/>
      <c r="E69" s="3"/>
      <c r="F69" s="3"/>
      <c r="G69" s="3"/>
      <c r="H69" s="3"/>
      <c r="I69" s="39" cm="1">
        <f t="array" ref="I69">_xlfn.SWITCH(E69,"IV","Junior","V","Junior", "VI","Junior","VII","Pre-Senior","VIII","Pre-Senior","IX","Pre-Senior","X","Senior","XI","Senior","XII","Senior",0)</f>
        <v>0</v>
      </c>
      <c r="J69" s="126"/>
      <c r="K69" s="126"/>
      <c r="L69" s="38"/>
      <c r="M69" s="3"/>
      <c r="N69" s="4">
        <f t="shared" si="0"/>
        <v>0</v>
      </c>
    </row>
    <row r="70" spans="2:14" ht="18" customHeight="1" x14ac:dyDescent="0.3">
      <c r="B70" s="16">
        <f t="shared" si="1"/>
        <v>65</v>
      </c>
      <c r="C70" s="45"/>
      <c r="D70" s="2"/>
      <c r="E70" s="3"/>
      <c r="F70" s="3"/>
      <c r="G70" s="3"/>
      <c r="H70" s="3"/>
      <c r="I70" s="39" cm="1">
        <f t="array" ref="I70">_xlfn.SWITCH(E70,"IV","Junior","V","Junior", "VI","Junior","VII","Pre-Senior","VIII","Pre-Senior","IX","Pre-Senior","X","Senior","XI","Senior","XII","Senior",0)</f>
        <v>0</v>
      </c>
      <c r="J70" s="126"/>
      <c r="K70" s="126"/>
      <c r="L70" s="38"/>
      <c r="M70" s="3"/>
      <c r="N70" s="4">
        <f t="shared" si="0"/>
        <v>0</v>
      </c>
    </row>
    <row r="71" spans="2:14" ht="18" customHeight="1" x14ac:dyDescent="0.3">
      <c r="B71" s="16">
        <f t="shared" si="1"/>
        <v>66</v>
      </c>
      <c r="C71" s="45"/>
      <c r="D71" s="2"/>
      <c r="E71" s="3"/>
      <c r="F71" s="3"/>
      <c r="G71" s="3"/>
      <c r="H71" s="3"/>
      <c r="I71" s="39" cm="1">
        <f t="array" ref="I71">_xlfn.SWITCH(E71,"IV","Junior","V","Junior", "VI","Junior","VII","Pre-Senior","VIII","Pre-Senior","IX","Pre-Senior","X","Senior","XI","Senior","XII","Senior",0)</f>
        <v>0</v>
      </c>
      <c r="J71" s="126"/>
      <c r="K71" s="126"/>
      <c r="L71" s="38"/>
      <c r="M71" s="3"/>
      <c r="N71" s="4">
        <f t="shared" ref="N71:N134" si="2">IF(M71="Printed book",230,IF(M71="E-book",155,0))</f>
        <v>0</v>
      </c>
    </row>
    <row r="72" spans="2:14" ht="18" customHeight="1" x14ac:dyDescent="0.3">
      <c r="B72" s="16">
        <f t="shared" ref="B72:B135" si="3">B71+1</f>
        <v>67</v>
      </c>
      <c r="C72" s="45"/>
      <c r="D72" s="2"/>
      <c r="E72" s="3"/>
      <c r="F72" s="3"/>
      <c r="G72" s="3"/>
      <c r="H72" s="3"/>
      <c r="I72" s="39" cm="1">
        <f t="array" ref="I72">_xlfn.SWITCH(E72,"IV","Junior","V","Junior", "VI","Junior","VII","Pre-Senior","VIII","Pre-Senior","IX","Pre-Senior","X","Senior","XI","Senior","XII","Senior",0)</f>
        <v>0</v>
      </c>
      <c r="J72" s="126"/>
      <c r="K72" s="126"/>
      <c r="L72" s="38"/>
      <c r="M72" s="3"/>
      <c r="N72" s="4">
        <f t="shared" si="2"/>
        <v>0</v>
      </c>
    </row>
    <row r="73" spans="2:14" ht="18" customHeight="1" x14ac:dyDescent="0.3">
      <c r="B73" s="16">
        <f t="shared" si="3"/>
        <v>68</v>
      </c>
      <c r="C73" s="45"/>
      <c r="D73" s="2"/>
      <c r="E73" s="3"/>
      <c r="F73" s="3"/>
      <c r="G73" s="3"/>
      <c r="H73" s="3"/>
      <c r="I73" s="39" cm="1">
        <f t="array" ref="I73">_xlfn.SWITCH(E73,"IV","Junior","V","Junior", "VI","Junior","VII","Pre-Senior","VIII","Pre-Senior","IX","Pre-Senior","X","Senior","XI","Senior","XII","Senior",0)</f>
        <v>0</v>
      </c>
      <c r="J73" s="126"/>
      <c r="K73" s="126"/>
      <c r="L73" s="38"/>
      <c r="M73" s="3"/>
      <c r="N73" s="4">
        <f t="shared" si="2"/>
        <v>0</v>
      </c>
    </row>
    <row r="74" spans="2:14" ht="18" customHeight="1" x14ac:dyDescent="0.3">
      <c r="B74" s="16">
        <f t="shared" si="3"/>
        <v>69</v>
      </c>
      <c r="C74" s="45"/>
      <c r="D74" s="2"/>
      <c r="E74" s="3"/>
      <c r="F74" s="3"/>
      <c r="G74" s="3"/>
      <c r="H74" s="3"/>
      <c r="I74" s="39" cm="1">
        <f t="array" ref="I74">_xlfn.SWITCH(E74,"IV","Junior","V","Junior", "VI","Junior","VII","Pre-Senior","VIII","Pre-Senior","IX","Pre-Senior","X","Senior","XI","Senior","XII","Senior",0)</f>
        <v>0</v>
      </c>
      <c r="J74" s="126"/>
      <c r="K74" s="126"/>
      <c r="L74" s="38"/>
      <c r="M74" s="3"/>
      <c r="N74" s="4">
        <f t="shared" si="2"/>
        <v>0</v>
      </c>
    </row>
    <row r="75" spans="2:14" ht="18" customHeight="1" x14ac:dyDescent="0.3">
      <c r="B75" s="16">
        <f t="shared" si="3"/>
        <v>70</v>
      </c>
      <c r="C75" s="45"/>
      <c r="D75" s="2"/>
      <c r="E75" s="3"/>
      <c r="F75" s="3"/>
      <c r="G75" s="3"/>
      <c r="H75" s="3"/>
      <c r="I75" s="39" cm="1">
        <f t="array" ref="I75">_xlfn.SWITCH(E75,"IV","Junior","V","Junior", "VI","Junior","VII","Pre-Senior","VIII","Pre-Senior","IX","Pre-Senior","X","Senior","XI","Senior","XII","Senior",0)</f>
        <v>0</v>
      </c>
      <c r="J75" s="126"/>
      <c r="K75" s="126"/>
      <c r="L75" s="38"/>
      <c r="M75" s="3"/>
      <c r="N75" s="4">
        <f t="shared" si="2"/>
        <v>0</v>
      </c>
    </row>
    <row r="76" spans="2:14" ht="18" customHeight="1" x14ac:dyDescent="0.3">
      <c r="B76" s="16">
        <f t="shared" si="3"/>
        <v>71</v>
      </c>
      <c r="C76" s="45"/>
      <c r="D76" s="2"/>
      <c r="E76" s="3"/>
      <c r="F76" s="3"/>
      <c r="G76" s="3"/>
      <c r="H76" s="3"/>
      <c r="I76" s="39" cm="1">
        <f t="array" ref="I76">_xlfn.SWITCH(E76,"IV","Junior","V","Junior", "VI","Junior","VII","Pre-Senior","VIII","Pre-Senior","IX","Pre-Senior","X","Senior","XI","Senior","XII","Senior",0)</f>
        <v>0</v>
      </c>
      <c r="J76" s="126"/>
      <c r="K76" s="126"/>
      <c r="L76" s="38"/>
      <c r="M76" s="3"/>
      <c r="N76" s="4">
        <f t="shared" si="2"/>
        <v>0</v>
      </c>
    </row>
    <row r="77" spans="2:14" ht="18" customHeight="1" x14ac:dyDescent="0.3">
      <c r="B77" s="16">
        <f t="shared" si="3"/>
        <v>72</v>
      </c>
      <c r="C77" s="45"/>
      <c r="D77" s="2"/>
      <c r="E77" s="3"/>
      <c r="F77" s="3"/>
      <c r="G77" s="3"/>
      <c r="H77" s="3"/>
      <c r="I77" s="39" cm="1">
        <f t="array" ref="I77">_xlfn.SWITCH(E77,"IV","Junior","V","Junior", "VI","Junior","VII","Pre-Senior","VIII","Pre-Senior","IX","Pre-Senior","X","Senior","XI","Senior","XII","Senior",0)</f>
        <v>0</v>
      </c>
      <c r="J77" s="126"/>
      <c r="K77" s="126"/>
      <c r="L77" s="38"/>
      <c r="M77" s="3"/>
      <c r="N77" s="4">
        <f t="shared" si="2"/>
        <v>0</v>
      </c>
    </row>
    <row r="78" spans="2:14" ht="18" customHeight="1" x14ac:dyDescent="0.3">
      <c r="B78" s="16">
        <f t="shared" si="3"/>
        <v>73</v>
      </c>
      <c r="C78" s="45"/>
      <c r="D78" s="2"/>
      <c r="E78" s="3"/>
      <c r="F78" s="3"/>
      <c r="G78" s="3"/>
      <c r="H78" s="3"/>
      <c r="I78" s="39" cm="1">
        <f t="array" ref="I78">_xlfn.SWITCH(E78,"IV","Junior","V","Junior", "VI","Junior","VII","Pre-Senior","VIII","Pre-Senior","IX","Pre-Senior","X","Senior","XI","Senior","XII","Senior",0)</f>
        <v>0</v>
      </c>
      <c r="J78" s="126"/>
      <c r="K78" s="126"/>
      <c r="L78" s="38"/>
      <c r="M78" s="3"/>
      <c r="N78" s="4">
        <f t="shared" si="2"/>
        <v>0</v>
      </c>
    </row>
    <row r="79" spans="2:14" ht="18" customHeight="1" x14ac:dyDescent="0.3">
      <c r="B79" s="16">
        <f t="shared" si="3"/>
        <v>74</v>
      </c>
      <c r="C79" s="45"/>
      <c r="D79" s="2"/>
      <c r="E79" s="3"/>
      <c r="F79" s="3"/>
      <c r="G79" s="3"/>
      <c r="H79" s="3"/>
      <c r="I79" s="39" cm="1">
        <f t="array" ref="I79">_xlfn.SWITCH(E79,"IV","Junior","V","Junior", "VI","Junior","VII","Pre-Senior","VIII","Pre-Senior","IX","Pre-Senior","X","Senior","XI","Senior","XII","Senior",0)</f>
        <v>0</v>
      </c>
      <c r="J79" s="126"/>
      <c r="K79" s="126"/>
      <c r="L79" s="38"/>
      <c r="M79" s="3"/>
      <c r="N79" s="4">
        <f t="shared" si="2"/>
        <v>0</v>
      </c>
    </row>
    <row r="80" spans="2:14" ht="18" customHeight="1" x14ac:dyDescent="0.3">
      <c r="B80" s="16">
        <f t="shared" si="3"/>
        <v>75</v>
      </c>
      <c r="C80" s="45"/>
      <c r="D80" s="2"/>
      <c r="E80" s="3"/>
      <c r="F80" s="3"/>
      <c r="G80" s="3"/>
      <c r="H80" s="3"/>
      <c r="I80" s="39" cm="1">
        <f t="array" ref="I80">_xlfn.SWITCH(E80,"IV","Junior","V","Junior", "VI","Junior","VII","Pre-Senior","VIII","Pre-Senior","IX","Pre-Senior","X","Senior","XI","Senior","XII","Senior",0)</f>
        <v>0</v>
      </c>
      <c r="J80" s="126"/>
      <c r="K80" s="126"/>
      <c r="L80" s="38"/>
      <c r="M80" s="3"/>
      <c r="N80" s="4">
        <f t="shared" si="2"/>
        <v>0</v>
      </c>
    </row>
    <row r="81" spans="2:14" ht="18" customHeight="1" x14ac:dyDescent="0.3">
      <c r="B81" s="16">
        <f t="shared" si="3"/>
        <v>76</v>
      </c>
      <c r="C81" s="45"/>
      <c r="D81" s="2"/>
      <c r="E81" s="3"/>
      <c r="F81" s="3"/>
      <c r="G81" s="3"/>
      <c r="H81" s="3"/>
      <c r="I81" s="39" cm="1">
        <f t="array" ref="I81">_xlfn.SWITCH(E81,"IV","Junior","V","Junior", "VI","Junior","VII","Pre-Senior","VIII","Pre-Senior","IX","Pre-Senior","X","Senior","XI","Senior","XII","Senior",0)</f>
        <v>0</v>
      </c>
      <c r="J81" s="126"/>
      <c r="K81" s="126"/>
      <c r="L81" s="38"/>
      <c r="M81" s="3"/>
      <c r="N81" s="4">
        <f t="shared" si="2"/>
        <v>0</v>
      </c>
    </row>
    <row r="82" spans="2:14" ht="18" customHeight="1" x14ac:dyDescent="0.3">
      <c r="B82" s="16">
        <f t="shared" si="3"/>
        <v>77</v>
      </c>
      <c r="C82" s="45"/>
      <c r="D82" s="2"/>
      <c r="E82" s="3"/>
      <c r="F82" s="3"/>
      <c r="G82" s="3"/>
      <c r="H82" s="3"/>
      <c r="I82" s="39" cm="1">
        <f t="array" ref="I82">_xlfn.SWITCH(E82,"IV","Junior","V","Junior", "VI","Junior","VII","Pre-Senior","VIII","Pre-Senior","IX","Pre-Senior","X","Senior","XI","Senior","XII","Senior",0)</f>
        <v>0</v>
      </c>
      <c r="J82" s="126"/>
      <c r="K82" s="126"/>
      <c r="L82" s="38"/>
      <c r="M82" s="3"/>
      <c r="N82" s="4">
        <f t="shared" si="2"/>
        <v>0</v>
      </c>
    </row>
    <row r="83" spans="2:14" ht="18" customHeight="1" x14ac:dyDescent="0.3">
      <c r="B83" s="16">
        <f t="shared" si="3"/>
        <v>78</v>
      </c>
      <c r="C83" s="45"/>
      <c r="D83" s="2"/>
      <c r="E83" s="3"/>
      <c r="F83" s="3"/>
      <c r="G83" s="3"/>
      <c r="H83" s="3"/>
      <c r="I83" s="39" cm="1">
        <f t="array" ref="I83">_xlfn.SWITCH(E83,"IV","Junior","V","Junior", "VI","Junior","VII","Pre-Senior","VIII","Pre-Senior","IX","Pre-Senior","X","Senior","XI","Senior","XII","Senior",0)</f>
        <v>0</v>
      </c>
      <c r="J83" s="126"/>
      <c r="K83" s="126"/>
      <c r="L83" s="38"/>
      <c r="M83" s="3"/>
      <c r="N83" s="4">
        <f t="shared" si="2"/>
        <v>0</v>
      </c>
    </row>
    <row r="84" spans="2:14" ht="18" customHeight="1" x14ac:dyDescent="0.3">
      <c r="B84" s="16">
        <f t="shared" si="3"/>
        <v>79</v>
      </c>
      <c r="C84" s="45"/>
      <c r="D84" s="2"/>
      <c r="E84" s="3"/>
      <c r="F84" s="3"/>
      <c r="G84" s="3"/>
      <c r="H84" s="3"/>
      <c r="I84" s="39" cm="1">
        <f t="array" ref="I84">_xlfn.SWITCH(E84,"IV","Junior","V","Junior", "VI","Junior","VII","Pre-Senior","VIII","Pre-Senior","IX","Pre-Senior","X","Senior","XI","Senior","XII","Senior",0)</f>
        <v>0</v>
      </c>
      <c r="J84" s="126"/>
      <c r="K84" s="126"/>
      <c r="L84" s="38"/>
      <c r="M84" s="3"/>
      <c r="N84" s="4">
        <f t="shared" si="2"/>
        <v>0</v>
      </c>
    </row>
    <row r="85" spans="2:14" ht="18" customHeight="1" x14ac:dyDescent="0.3">
      <c r="B85" s="16">
        <f t="shared" si="3"/>
        <v>80</v>
      </c>
      <c r="C85" s="45"/>
      <c r="D85" s="2"/>
      <c r="E85" s="3"/>
      <c r="F85" s="3"/>
      <c r="G85" s="3"/>
      <c r="H85" s="3"/>
      <c r="I85" s="39" cm="1">
        <f t="array" ref="I85">_xlfn.SWITCH(E85,"IV","Junior","V","Junior", "VI","Junior","VII","Pre-Senior","VIII","Pre-Senior","IX","Pre-Senior","X","Senior","XI","Senior","XII","Senior",0)</f>
        <v>0</v>
      </c>
      <c r="J85" s="126"/>
      <c r="K85" s="126"/>
      <c r="L85" s="38"/>
      <c r="M85" s="3"/>
      <c r="N85" s="4">
        <f t="shared" si="2"/>
        <v>0</v>
      </c>
    </row>
    <row r="86" spans="2:14" ht="18" customHeight="1" x14ac:dyDescent="0.3">
      <c r="B86" s="16">
        <f t="shared" si="3"/>
        <v>81</v>
      </c>
      <c r="C86" s="45"/>
      <c r="D86" s="2"/>
      <c r="E86" s="3"/>
      <c r="F86" s="3"/>
      <c r="G86" s="3"/>
      <c r="H86" s="3"/>
      <c r="I86" s="39" cm="1">
        <f t="array" ref="I86">_xlfn.SWITCH(E86,"IV","Junior","V","Junior", "VI","Junior","VII","Pre-Senior","VIII","Pre-Senior","IX","Pre-Senior","X","Senior","XI","Senior","XII","Senior",0)</f>
        <v>0</v>
      </c>
      <c r="J86" s="126"/>
      <c r="K86" s="126"/>
      <c r="L86" s="38"/>
      <c r="M86" s="3"/>
      <c r="N86" s="4">
        <f t="shared" si="2"/>
        <v>0</v>
      </c>
    </row>
    <row r="87" spans="2:14" ht="18" customHeight="1" x14ac:dyDescent="0.3">
      <c r="B87" s="16">
        <f t="shared" si="3"/>
        <v>82</v>
      </c>
      <c r="C87" s="45"/>
      <c r="D87" s="2"/>
      <c r="E87" s="3"/>
      <c r="F87" s="3"/>
      <c r="G87" s="3"/>
      <c r="H87" s="3"/>
      <c r="I87" s="39" cm="1">
        <f t="array" ref="I87">_xlfn.SWITCH(E87,"IV","Junior","V","Junior", "VI","Junior","VII","Pre-Senior","VIII","Pre-Senior","IX","Pre-Senior","X","Senior","XI","Senior","XII","Senior",0)</f>
        <v>0</v>
      </c>
      <c r="J87" s="126"/>
      <c r="K87" s="126"/>
      <c r="L87" s="38"/>
      <c r="M87" s="3"/>
      <c r="N87" s="4">
        <f t="shared" si="2"/>
        <v>0</v>
      </c>
    </row>
    <row r="88" spans="2:14" ht="18" customHeight="1" x14ac:dyDescent="0.3">
      <c r="B88" s="16">
        <f t="shared" si="3"/>
        <v>83</v>
      </c>
      <c r="C88" s="45"/>
      <c r="D88" s="2"/>
      <c r="E88" s="3"/>
      <c r="F88" s="3"/>
      <c r="G88" s="3"/>
      <c r="H88" s="3"/>
      <c r="I88" s="39" cm="1">
        <f t="array" ref="I88">_xlfn.SWITCH(E88,"IV","Junior","V","Junior", "VI","Junior","VII","Pre-Senior","VIII","Pre-Senior","IX","Pre-Senior","X","Senior","XI","Senior","XII","Senior",0)</f>
        <v>0</v>
      </c>
      <c r="J88" s="126"/>
      <c r="K88" s="126"/>
      <c r="L88" s="38"/>
      <c r="M88" s="3"/>
      <c r="N88" s="4">
        <f t="shared" si="2"/>
        <v>0</v>
      </c>
    </row>
    <row r="89" spans="2:14" ht="18" customHeight="1" x14ac:dyDescent="0.3">
      <c r="B89" s="16">
        <f t="shared" si="3"/>
        <v>84</v>
      </c>
      <c r="C89" s="45"/>
      <c r="D89" s="2"/>
      <c r="E89" s="3"/>
      <c r="F89" s="3"/>
      <c r="G89" s="3"/>
      <c r="H89" s="3"/>
      <c r="I89" s="39" cm="1">
        <f t="array" ref="I89">_xlfn.SWITCH(E89,"IV","Junior","V","Junior", "VI","Junior","VII","Pre-Senior","VIII","Pre-Senior","IX","Pre-Senior","X","Senior","XI","Senior","XII","Senior",0)</f>
        <v>0</v>
      </c>
      <c r="J89" s="126"/>
      <c r="K89" s="126"/>
      <c r="L89" s="38"/>
      <c r="M89" s="3"/>
      <c r="N89" s="4">
        <f t="shared" si="2"/>
        <v>0</v>
      </c>
    </row>
    <row r="90" spans="2:14" ht="18" customHeight="1" x14ac:dyDescent="0.3">
      <c r="B90" s="16">
        <f t="shared" si="3"/>
        <v>85</v>
      </c>
      <c r="C90" s="45"/>
      <c r="D90" s="2"/>
      <c r="E90" s="3"/>
      <c r="F90" s="3"/>
      <c r="G90" s="3"/>
      <c r="H90" s="3"/>
      <c r="I90" s="39" cm="1">
        <f t="array" ref="I90">_xlfn.SWITCH(E90,"IV","Junior","V","Junior", "VI","Junior","VII","Pre-Senior","VIII","Pre-Senior","IX","Pre-Senior","X","Senior","XI","Senior","XII","Senior",0)</f>
        <v>0</v>
      </c>
      <c r="J90" s="126"/>
      <c r="K90" s="126"/>
      <c r="L90" s="38"/>
      <c r="M90" s="3"/>
      <c r="N90" s="4">
        <f t="shared" si="2"/>
        <v>0</v>
      </c>
    </row>
    <row r="91" spans="2:14" ht="18" customHeight="1" x14ac:dyDescent="0.3">
      <c r="B91" s="16">
        <f t="shared" si="3"/>
        <v>86</v>
      </c>
      <c r="C91" s="45"/>
      <c r="D91" s="2"/>
      <c r="E91" s="3"/>
      <c r="F91" s="3"/>
      <c r="G91" s="3"/>
      <c r="H91" s="3"/>
      <c r="I91" s="39" cm="1">
        <f t="array" ref="I91">_xlfn.SWITCH(E91,"IV","Junior","V","Junior", "VI","Junior","VII","Pre-Senior","VIII","Pre-Senior","IX","Pre-Senior","X","Senior","XI","Senior","XII","Senior",0)</f>
        <v>0</v>
      </c>
      <c r="J91" s="126"/>
      <c r="K91" s="126"/>
      <c r="L91" s="38"/>
      <c r="M91" s="3"/>
      <c r="N91" s="4">
        <f t="shared" si="2"/>
        <v>0</v>
      </c>
    </row>
    <row r="92" spans="2:14" ht="18" customHeight="1" x14ac:dyDescent="0.3">
      <c r="B92" s="16">
        <f t="shared" si="3"/>
        <v>87</v>
      </c>
      <c r="C92" s="45"/>
      <c r="D92" s="2"/>
      <c r="E92" s="3"/>
      <c r="F92" s="3"/>
      <c r="G92" s="3"/>
      <c r="H92" s="3"/>
      <c r="I92" s="39" cm="1">
        <f t="array" ref="I92">_xlfn.SWITCH(E92,"IV","Junior","V","Junior", "VI","Junior","VII","Pre-Senior","VIII","Pre-Senior","IX","Pre-Senior","X","Senior","XI","Senior","XII","Senior",0)</f>
        <v>0</v>
      </c>
      <c r="J92" s="126"/>
      <c r="K92" s="126"/>
      <c r="L92" s="38"/>
      <c r="M92" s="3"/>
      <c r="N92" s="4">
        <f t="shared" si="2"/>
        <v>0</v>
      </c>
    </row>
    <row r="93" spans="2:14" ht="18" customHeight="1" x14ac:dyDescent="0.3">
      <c r="B93" s="16">
        <f t="shared" si="3"/>
        <v>88</v>
      </c>
      <c r="C93" s="45"/>
      <c r="D93" s="2"/>
      <c r="E93" s="3"/>
      <c r="F93" s="3"/>
      <c r="G93" s="3"/>
      <c r="H93" s="3"/>
      <c r="I93" s="39" cm="1">
        <f t="array" ref="I93">_xlfn.SWITCH(E93,"IV","Junior","V","Junior", "VI","Junior","VII","Pre-Senior","VIII","Pre-Senior","IX","Pre-Senior","X","Senior","XI","Senior","XII","Senior",0)</f>
        <v>0</v>
      </c>
      <c r="J93" s="126"/>
      <c r="K93" s="126"/>
      <c r="L93" s="38"/>
      <c r="M93" s="3"/>
      <c r="N93" s="4">
        <f t="shared" si="2"/>
        <v>0</v>
      </c>
    </row>
    <row r="94" spans="2:14" ht="18" customHeight="1" x14ac:dyDescent="0.3">
      <c r="B94" s="16">
        <f t="shared" si="3"/>
        <v>89</v>
      </c>
      <c r="C94" s="45"/>
      <c r="D94" s="2"/>
      <c r="E94" s="3"/>
      <c r="F94" s="3"/>
      <c r="G94" s="3"/>
      <c r="H94" s="3"/>
      <c r="I94" s="39" cm="1">
        <f t="array" ref="I94">_xlfn.SWITCH(E94,"IV","Junior","V","Junior", "VI","Junior","VII","Pre-Senior","VIII","Pre-Senior","IX","Pre-Senior","X","Senior","XI","Senior","XII","Senior",0)</f>
        <v>0</v>
      </c>
      <c r="J94" s="126"/>
      <c r="K94" s="126"/>
      <c r="L94" s="38"/>
      <c r="M94" s="3"/>
      <c r="N94" s="4">
        <f t="shared" si="2"/>
        <v>0</v>
      </c>
    </row>
    <row r="95" spans="2:14" ht="18" customHeight="1" x14ac:dyDescent="0.3">
      <c r="B95" s="16">
        <f t="shared" si="3"/>
        <v>90</v>
      </c>
      <c r="C95" s="45"/>
      <c r="D95" s="2"/>
      <c r="E95" s="3"/>
      <c r="F95" s="3"/>
      <c r="G95" s="3"/>
      <c r="H95" s="3"/>
      <c r="I95" s="39" cm="1">
        <f t="array" ref="I95">_xlfn.SWITCH(E95,"IV","Junior","V","Junior", "VI","Junior","VII","Pre-Senior","VIII","Pre-Senior","IX","Pre-Senior","X","Senior","XI","Senior","XII","Senior",0)</f>
        <v>0</v>
      </c>
      <c r="J95" s="126"/>
      <c r="K95" s="126"/>
      <c r="L95" s="38"/>
      <c r="M95" s="3"/>
      <c r="N95" s="4">
        <f t="shared" si="2"/>
        <v>0</v>
      </c>
    </row>
    <row r="96" spans="2:14" ht="18" customHeight="1" x14ac:dyDescent="0.3">
      <c r="B96" s="16">
        <f t="shared" si="3"/>
        <v>91</v>
      </c>
      <c r="C96" s="45"/>
      <c r="D96" s="2"/>
      <c r="E96" s="3"/>
      <c r="F96" s="3"/>
      <c r="G96" s="3"/>
      <c r="H96" s="3"/>
      <c r="I96" s="39" cm="1">
        <f t="array" ref="I96">_xlfn.SWITCH(E96,"IV","Junior","V","Junior", "VI","Junior","VII","Pre-Senior","VIII","Pre-Senior","IX","Pre-Senior","X","Senior","XI","Senior","XII","Senior",0)</f>
        <v>0</v>
      </c>
      <c r="J96" s="126"/>
      <c r="K96" s="126"/>
      <c r="L96" s="38"/>
      <c r="M96" s="3"/>
      <c r="N96" s="4">
        <f t="shared" si="2"/>
        <v>0</v>
      </c>
    </row>
    <row r="97" spans="2:14" ht="18" customHeight="1" x14ac:dyDescent="0.3">
      <c r="B97" s="16">
        <f t="shared" si="3"/>
        <v>92</v>
      </c>
      <c r="C97" s="45"/>
      <c r="D97" s="2"/>
      <c r="E97" s="3"/>
      <c r="F97" s="3"/>
      <c r="G97" s="3"/>
      <c r="H97" s="3"/>
      <c r="I97" s="39" cm="1">
        <f t="array" ref="I97">_xlfn.SWITCH(E97,"IV","Junior","V","Junior", "VI","Junior","VII","Pre-Senior","VIII","Pre-Senior","IX","Pre-Senior","X","Senior","XI","Senior","XII","Senior",0)</f>
        <v>0</v>
      </c>
      <c r="J97" s="126"/>
      <c r="K97" s="126"/>
      <c r="L97" s="38"/>
      <c r="M97" s="3"/>
      <c r="N97" s="4">
        <f t="shared" si="2"/>
        <v>0</v>
      </c>
    </row>
    <row r="98" spans="2:14" ht="18" customHeight="1" x14ac:dyDescent="0.3">
      <c r="B98" s="16">
        <f t="shared" si="3"/>
        <v>93</v>
      </c>
      <c r="C98" s="45"/>
      <c r="D98" s="2"/>
      <c r="E98" s="3"/>
      <c r="F98" s="3"/>
      <c r="G98" s="3"/>
      <c r="H98" s="3"/>
      <c r="I98" s="39" cm="1">
        <f t="array" ref="I98">_xlfn.SWITCH(E98,"IV","Junior","V","Junior", "VI","Junior","VII","Pre-Senior","VIII","Pre-Senior","IX","Pre-Senior","X","Senior","XI","Senior","XII","Senior",0)</f>
        <v>0</v>
      </c>
      <c r="J98" s="126"/>
      <c r="K98" s="126"/>
      <c r="L98" s="38"/>
      <c r="M98" s="3"/>
      <c r="N98" s="4">
        <f t="shared" si="2"/>
        <v>0</v>
      </c>
    </row>
    <row r="99" spans="2:14" ht="18" customHeight="1" x14ac:dyDescent="0.3">
      <c r="B99" s="16">
        <f t="shared" si="3"/>
        <v>94</v>
      </c>
      <c r="C99" s="45"/>
      <c r="D99" s="2"/>
      <c r="E99" s="3"/>
      <c r="F99" s="3"/>
      <c r="G99" s="3"/>
      <c r="H99" s="3"/>
      <c r="I99" s="39" cm="1">
        <f t="array" ref="I99">_xlfn.SWITCH(E99,"IV","Junior","V","Junior", "VI","Junior","VII","Pre-Senior","VIII","Pre-Senior","IX","Pre-Senior","X","Senior","XI","Senior","XII","Senior",0)</f>
        <v>0</v>
      </c>
      <c r="J99" s="126"/>
      <c r="K99" s="126"/>
      <c r="L99" s="38"/>
      <c r="M99" s="3"/>
      <c r="N99" s="4">
        <f t="shared" si="2"/>
        <v>0</v>
      </c>
    </row>
    <row r="100" spans="2:14" ht="18" customHeight="1" x14ac:dyDescent="0.3">
      <c r="B100" s="16">
        <f t="shared" si="3"/>
        <v>95</v>
      </c>
      <c r="C100" s="45"/>
      <c r="D100" s="2"/>
      <c r="E100" s="3"/>
      <c r="F100" s="3"/>
      <c r="G100" s="3"/>
      <c r="H100" s="3"/>
      <c r="I100" s="39" cm="1">
        <f t="array" ref="I100">_xlfn.SWITCH(E100,"IV","Junior","V","Junior", "VI","Junior","VII","Pre-Senior","VIII","Pre-Senior","IX","Pre-Senior","X","Senior","XI","Senior","XII","Senior",0)</f>
        <v>0</v>
      </c>
      <c r="J100" s="126"/>
      <c r="K100" s="126"/>
      <c r="L100" s="38"/>
      <c r="M100" s="3"/>
      <c r="N100" s="4">
        <f t="shared" si="2"/>
        <v>0</v>
      </c>
    </row>
    <row r="101" spans="2:14" ht="18" customHeight="1" x14ac:dyDescent="0.3">
      <c r="B101" s="16">
        <f t="shared" si="3"/>
        <v>96</v>
      </c>
      <c r="C101" s="45"/>
      <c r="D101" s="2"/>
      <c r="E101" s="3"/>
      <c r="F101" s="3"/>
      <c r="G101" s="3"/>
      <c r="H101" s="3"/>
      <c r="I101" s="39" cm="1">
        <f t="array" ref="I101">_xlfn.SWITCH(E101,"IV","Junior","V","Junior", "VI","Junior","VII","Pre-Senior","VIII","Pre-Senior","IX","Pre-Senior","X","Senior","XI","Senior","XII","Senior",0)</f>
        <v>0</v>
      </c>
      <c r="J101" s="126"/>
      <c r="K101" s="126"/>
      <c r="L101" s="38"/>
      <c r="M101" s="3"/>
      <c r="N101" s="4">
        <f t="shared" si="2"/>
        <v>0</v>
      </c>
    </row>
    <row r="102" spans="2:14" ht="18" customHeight="1" x14ac:dyDescent="0.3">
      <c r="B102" s="16">
        <f t="shared" si="3"/>
        <v>97</v>
      </c>
      <c r="C102" s="45"/>
      <c r="D102" s="2"/>
      <c r="E102" s="3"/>
      <c r="F102" s="3"/>
      <c r="G102" s="3"/>
      <c r="H102" s="3"/>
      <c r="I102" s="39" cm="1">
        <f t="array" ref="I102">_xlfn.SWITCH(E102,"IV","Junior","V","Junior", "VI","Junior","VII","Pre-Senior","VIII","Pre-Senior","IX","Pre-Senior","X","Senior","XI","Senior","XII","Senior",0)</f>
        <v>0</v>
      </c>
      <c r="J102" s="126"/>
      <c r="K102" s="126"/>
      <c r="L102" s="38"/>
      <c r="M102" s="3"/>
      <c r="N102" s="4">
        <f t="shared" si="2"/>
        <v>0</v>
      </c>
    </row>
    <row r="103" spans="2:14" ht="18" customHeight="1" x14ac:dyDescent="0.3">
      <c r="B103" s="16">
        <f t="shared" si="3"/>
        <v>98</v>
      </c>
      <c r="C103" s="45"/>
      <c r="D103" s="2"/>
      <c r="E103" s="3"/>
      <c r="F103" s="3"/>
      <c r="G103" s="3"/>
      <c r="H103" s="3"/>
      <c r="I103" s="39" cm="1">
        <f t="array" ref="I103">_xlfn.SWITCH(E103,"IV","Junior","V","Junior", "VI","Junior","VII","Pre-Senior","VIII","Pre-Senior","IX","Pre-Senior","X","Senior","XI","Senior","XII","Senior",0)</f>
        <v>0</v>
      </c>
      <c r="J103" s="126"/>
      <c r="K103" s="126"/>
      <c r="L103" s="38"/>
      <c r="M103" s="3"/>
      <c r="N103" s="4">
        <f t="shared" si="2"/>
        <v>0</v>
      </c>
    </row>
    <row r="104" spans="2:14" ht="18" customHeight="1" x14ac:dyDescent="0.3">
      <c r="B104" s="16">
        <f t="shared" si="3"/>
        <v>99</v>
      </c>
      <c r="C104" s="45"/>
      <c r="D104" s="2"/>
      <c r="E104" s="3"/>
      <c r="F104" s="3"/>
      <c r="G104" s="3"/>
      <c r="H104" s="3"/>
      <c r="I104" s="39" cm="1">
        <f t="array" ref="I104">_xlfn.SWITCH(E104,"IV","Junior","V","Junior", "VI","Junior","VII","Pre-Senior","VIII","Pre-Senior","IX","Pre-Senior","X","Senior","XI","Senior","XII","Senior",0)</f>
        <v>0</v>
      </c>
      <c r="J104" s="126"/>
      <c r="K104" s="126"/>
      <c r="L104" s="38"/>
      <c r="M104" s="3"/>
      <c r="N104" s="4">
        <f t="shared" si="2"/>
        <v>0</v>
      </c>
    </row>
    <row r="105" spans="2:14" ht="18" customHeight="1" x14ac:dyDescent="0.3">
      <c r="B105" s="16">
        <f t="shared" si="3"/>
        <v>100</v>
      </c>
      <c r="C105" s="45"/>
      <c r="D105" s="2"/>
      <c r="E105" s="3"/>
      <c r="F105" s="3"/>
      <c r="G105" s="3"/>
      <c r="H105" s="3"/>
      <c r="I105" s="39" cm="1">
        <f t="array" ref="I105">_xlfn.SWITCH(E105,"IV","Junior","V","Junior", "VI","Junior","VII","Pre-Senior","VIII","Pre-Senior","IX","Pre-Senior","X","Senior","XI","Senior","XII","Senior",0)</f>
        <v>0</v>
      </c>
      <c r="J105" s="126"/>
      <c r="K105" s="126"/>
      <c r="L105" s="38"/>
      <c r="M105" s="3"/>
      <c r="N105" s="4">
        <f t="shared" si="2"/>
        <v>0</v>
      </c>
    </row>
    <row r="106" spans="2:14" ht="18" customHeight="1" x14ac:dyDescent="0.3">
      <c r="B106" s="16">
        <f t="shared" si="3"/>
        <v>101</v>
      </c>
      <c r="C106" s="45"/>
      <c r="D106" s="2"/>
      <c r="E106" s="3"/>
      <c r="F106" s="3"/>
      <c r="G106" s="3"/>
      <c r="H106" s="3"/>
      <c r="I106" s="39" cm="1">
        <f t="array" ref="I106">_xlfn.SWITCH(E106,"IV","Junior","V","Junior", "VI","Junior","VII","Pre-Senior","VIII","Pre-Senior","IX","Pre-Senior","X","Senior","XI","Senior","XII","Senior",0)</f>
        <v>0</v>
      </c>
      <c r="J106" s="126"/>
      <c r="K106" s="126"/>
      <c r="L106" s="38"/>
      <c r="M106" s="3"/>
      <c r="N106" s="4">
        <f t="shared" si="2"/>
        <v>0</v>
      </c>
    </row>
    <row r="107" spans="2:14" ht="18" customHeight="1" x14ac:dyDescent="0.3">
      <c r="B107" s="16">
        <f t="shared" si="3"/>
        <v>102</v>
      </c>
      <c r="C107" s="45"/>
      <c r="D107" s="2"/>
      <c r="E107" s="3"/>
      <c r="F107" s="3"/>
      <c r="G107" s="3"/>
      <c r="H107" s="3"/>
      <c r="I107" s="39" cm="1">
        <f t="array" ref="I107">_xlfn.SWITCH(E107,"IV","Junior","V","Junior", "VI","Junior","VII","Pre-Senior","VIII","Pre-Senior","IX","Pre-Senior","X","Senior","XI","Senior","XII","Senior",0)</f>
        <v>0</v>
      </c>
      <c r="J107" s="126"/>
      <c r="K107" s="126"/>
      <c r="L107" s="38"/>
      <c r="M107" s="3"/>
      <c r="N107" s="4">
        <f t="shared" si="2"/>
        <v>0</v>
      </c>
    </row>
    <row r="108" spans="2:14" ht="18" customHeight="1" x14ac:dyDescent="0.3">
      <c r="B108" s="16">
        <f t="shared" si="3"/>
        <v>103</v>
      </c>
      <c r="C108" s="45"/>
      <c r="D108" s="2"/>
      <c r="E108" s="3"/>
      <c r="F108" s="3"/>
      <c r="G108" s="3"/>
      <c r="H108" s="3"/>
      <c r="I108" s="39" cm="1">
        <f t="array" ref="I108">_xlfn.SWITCH(E108,"IV","Junior","V","Junior", "VI","Junior","VII","Pre-Senior","VIII","Pre-Senior","IX","Pre-Senior","X","Senior","XI","Senior","XII","Senior",0)</f>
        <v>0</v>
      </c>
      <c r="J108" s="126"/>
      <c r="K108" s="126"/>
      <c r="L108" s="38"/>
      <c r="M108" s="3"/>
      <c r="N108" s="4">
        <f t="shared" si="2"/>
        <v>0</v>
      </c>
    </row>
    <row r="109" spans="2:14" ht="18" customHeight="1" x14ac:dyDescent="0.3">
      <c r="B109" s="16">
        <f t="shared" si="3"/>
        <v>104</v>
      </c>
      <c r="C109" s="45"/>
      <c r="D109" s="2"/>
      <c r="E109" s="3"/>
      <c r="F109" s="3"/>
      <c r="G109" s="3"/>
      <c r="H109" s="3"/>
      <c r="I109" s="39" cm="1">
        <f t="array" ref="I109">_xlfn.SWITCH(E109,"IV","Junior","V","Junior", "VI","Junior","VII","Pre-Senior","VIII","Pre-Senior","IX","Pre-Senior","X","Senior","XI","Senior","XII","Senior",0)</f>
        <v>0</v>
      </c>
      <c r="J109" s="126"/>
      <c r="K109" s="126"/>
      <c r="L109" s="38"/>
      <c r="M109" s="3"/>
      <c r="N109" s="4">
        <f t="shared" si="2"/>
        <v>0</v>
      </c>
    </row>
    <row r="110" spans="2:14" ht="18" customHeight="1" x14ac:dyDescent="0.3">
      <c r="B110" s="16">
        <f t="shared" si="3"/>
        <v>105</v>
      </c>
      <c r="C110" s="45"/>
      <c r="D110" s="2"/>
      <c r="E110" s="3"/>
      <c r="F110" s="3"/>
      <c r="G110" s="3"/>
      <c r="H110" s="3"/>
      <c r="I110" s="39" cm="1">
        <f t="array" ref="I110">_xlfn.SWITCH(E110,"IV","Junior","V","Junior", "VI","Junior","VII","Pre-Senior","VIII","Pre-Senior","IX","Pre-Senior","X","Senior","XI","Senior","XII","Senior",0)</f>
        <v>0</v>
      </c>
      <c r="J110" s="126"/>
      <c r="K110" s="126"/>
      <c r="L110" s="38"/>
      <c r="M110" s="3"/>
      <c r="N110" s="4">
        <f t="shared" si="2"/>
        <v>0</v>
      </c>
    </row>
    <row r="111" spans="2:14" ht="18" customHeight="1" x14ac:dyDescent="0.3">
      <c r="B111" s="16">
        <f t="shared" si="3"/>
        <v>106</v>
      </c>
      <c r="C111" s="45"/>
      <c r="D111" s="2"/>
      <c r="E111" s="3"/>
      <c r="F111" s="3"/>
      <c r="G111" s="3"/>
      <c r="H111" s="3"/>
      <c r="I111" s="39" cm="1">
        <f t="array" ref="I111">_xlfn.SWITCH(E111,"IV","Junior","V","Junior", "VI","Junior","VII","Pre-Senior","VIII","Pre-Senior","IX","Pre-Senior","X","Senior","XI","Senior","XII","Senior",0)</f>
        <v>0</v>
      </c>
      <c r="J111" s="126"/>
      <c r="K111" s="126"/>
      <c r="L111" s="38"/>
      <c r="M111" s="3"/>
      <c r="N111" s="4">
        <f t="shared" si="2"/>
        <v>0</v>
      </c>
    </row>
    <row r="112" spans="2:14" ht="18" customHeight="1" x14ac:dyDescent="0.3">
      <c r="B112" s="16">
        <f t="shared" si="3"/>
        <v>107</v>
      </c>
      <c r="C112" s="45"/>
      <c r="D112" s="2"/>
      <c r="E112" s="3"/>
      <c r="F112" s="3"/>
      <c r="G112" s="3"/>
      <c r="H112" s="3"/>
      <c r="I112" s="39" cm="1">
        <f t="array" ref="I112">_xlfn.SWITCH(E112,"IV","Junior","V","Junior", "VI","Junior","VII","Pre-Senior","VIII","Pre-Senior","IX","Pre-Senior","X","Senior","XI","Senior","XII","Senior",0)</f>
        <v>0</v>
      </c>
      <c r="J112" s="126"/>
      <c r="K112" s="126"/>
      <c r="L112" s="38"/>
      <c r="M112" s="3"/>
      <c r="N112" s="4">
        <f t="shared" si="2"/>
        <v>0</v>
      </c>
    </row>
    <row r="113" spans="2:14" ht="18" customHeight="1" x14ac:dyDescent="0.3">
      <c r="B113" s="16">
        <f t="shared" si="3"/>
        <v>108</v>
      </c>
      <c r="C113" s="45"/>
      <c r="D113" s="2"/>
      <c r="E113" s="3"/>
      <c r="F113" s="3"/>
      <c r="G113" s="3"/>
      <c r="H113" s="3"/>
      <c r="I113" s="39" cm="1">
        <f t="array" ref="I113">_xlfn.SWITCH(E113,"IV","Junior","V","Junior", "VI","Junior","VII","Pre-Senior","VIII","Pre-Senior","IX","Pre-Senior","X","Senior","XI","Senior","XII","Senior",0)</f>
        <v>0</v>
      </c>
      <c r="J113" s="126"/>
      <c r="K113" s="126"/>
      <c r="L113" s="38"/>
      <c r="M113" s="3"/>
      <c r="N113" s="4">
        <f t="shared" si="2"/>
        <v>0</v>
      </c>
    </row>
    <row r="114" spans="2:14" ht="18" customHeight="1" x14ac:dyDescent="0.3">
      <c r="B114" s="16">
        <f t="shared" si="3"/>
        <v>109</v>
      </c>
      <c r="C114" s="45"/>
      <c r="D114" s="2"/>
      <c r="E114" s="3"/>
      <c r="F114" s="3"/>
      <c r="G114" s="3"/>
      <c r="H114" s="3"/>
      <c r="I114" s="39" cm="1">
        <f t="array" ref="I114">_xlfn.SWITCH(E114,"IV","Junior","V","Junior", "VI","Junior","VII","Pre-Senior","VIII","Pre-Senior","IX","Pre-Senior","X","Senior","XI","Senior","XII","Senior",0)</f>
        <v>0</v>
      </c>
      <c r="J114" s="126"/>
      <c r="K114" s="126"/>
      <c r="L114" s="38"/>
      <c r="M114" s="3"/>
      <c r="N114" s="4">
        <f t="shared" si="2"/>
        <v>0</v>
      </c>
    </row>
    <row r="115" spans="2:14" ht="18" customHeight="1" x14ac:dyDescent="0.3">
      <c r="B115" s="16">
        <f t="shared" si="3"/>
        <v>110</v>
      </c>
      <c r="C115" s="45"/>
      <c r="D115" s="2"/>
      <c r="E115" s="3"/>
      <c r="F115" s="3"/>
      <c r="G115" s="3"/>
      <c r="H115" s="3"/>
      <c r="I115" s="39" cm="1">
        <f t="array" ref="I115">_xlfn.SWITCH(E115,"IV","Junior","V","Junior", "VI","Junior","VII","Pre-Senior","VIII","Pre-Senior","IX","Pre-Senior","X","Senior","XI","Senior","XII","Senior",0)</f>
        <v>0</v>
      </c>
      <c r="J115" s="126"/>
      <c r="K115" s="126"/>
      <c r="L115" s="38"/>
      <c r="M115" s="3"/>
      <c r="N115" s="4">
        <f t="shared" si="2"/>
        <v>0</v>
      </c>
    </row>
    <row r="116" spans="2:14" ht="18" customHeight="1" x14ac:dyDescent="0.3">
      <c r="B116" s="16">
        <f t="shared" si="3"/>
        <v>111</v>
      </c>
      <c r="C116" s="45"/>
      <c r="D116" s="2"/>
      <c r="E116" s="3"/>
      <c r="F116" s="3"/>
      <c r="G116" s="3"/>
      <c r="H116" s="3"/>
      <c r="I116" s="39" cm="1">
        <f t="array" ref="I116">_xlfn.SWITCH(E116,"IV","Junior","V","Junior", "VI","Junior","VII","Pre-Senior","VIII","Pre-Senior","IX","Pre-Senior","X","Senior","XI","Senior","XII","Senior",0)</f>
        <v>0</v>
      </c>
      <c r="J116" s="126"/>
      <c r="K116" s="126"/>
      <c r="L116" s="38"/>
      <c r="M116" s="3"/>
      <c r="N116" s="4">
        <f t="shared" si="2"/>
        <v>0</v>
      </c>
    </row>
    <row r="117" spans="2:14" ht="18" customHeight="1" x14ac:dyDescent="0.3">
      <c r="B117" s="16">
        <f t="shared" si="3"/>
        <v>112</v>
      </c>
      <c r="C117" s="45"/>
      <c r="D117" s="2"/>
      <c r="E117" s="3"/>
      <c r="F117" s="3"/>
      <c r="G117" s="3"/>
      <c r="H117" s="3"/>
      <c r="I117" s="39" cm="1">
        <f t="array" ref="I117">_xlfn.SWITCH(E117,"IV","Junior","V","Junior", "VI","Junior","VII","Pre-Senior","VIII","Pre-Senior","IX","Pre-Senior","X","Senior","XI","Senior","XII","Senior",0)</f>
        <v>0</v>
      </c>
      <c r="J117" s="126"/>
      <c r="K117" s="126"/>
      <c r="L117" s="38"/>
      <c r="M117" s="3"/>
      <c r="N117" s="4">
        <f t="shared" si="2"/>
        <v>0</v>
      </c>
    </row>
    <row r="118" spans="2:14" ht="18" customHeight="1" x14ac:dyDescent="0.3">
      <c r="B118" s="16">
        <f t="shared" si="3"/>
        <v>113</v>
      </c>
      <c r="C118" s="45"/>
      <c r="D118" s="2"/>
      <c r="E118" s="3"/>
      <c r="F118" s="3"/>
      <c r="G118" s="3"/>
      <c r="H118" s="3"/>
      <c r="I118" s="39" cm="1">
        <f t="array" ref="I118">_xlfn.SWITCH(E118,"IV","Junior","V","Junior", "VI","Junior","VII","Pre-Senior","VIII","Pre-Senior","IX","Pre-Senior","X","Senior","XI","Senior","XII","Senior",0)</f>
        <v>0</v>
      </c>
      <c r="J118" s="126"/>
      <c r="K118" s="126"/>
      <c r="L118" s="38"/>
      <c r="M118" s="3"/>
      <c r="N118" s="4">
        <f t="shared" si="2"/>
        <v>0</v>
      </c>
    </row>
    <row r="119" spans="2:14" ht="18" customHeight="1" x14ac:dyDescent="0.3">
      <c r="B119" s="16">
        <f t="shared" si="3"/>
        <v>114</v>
      </c>
      <c r="C119" s="45"/>
      <c r="D119" s="2"/>
      <c r="E119" s="3"/>
      <c r="F119" s="3"/>
      <c r="G119" s="3"/>
      <c r="H119" s="3"/>
      <c r="I119" s="39" cm="1">
        <f t="array" ref="I119">_xlfn.SWITCH(E119,"IV","Junior","V","Junior", "VI","Junior","VII","Pre-Senior","VIII","Pre-Senior","IX","Pre-Senior","X","Senior","XI","Senior","XII","Senior",0)</f>
        <v>0</v>
      </c>
      <c r="J119" s="126"/>
      <c r="K119" s="126"/>
      <c r="L119" s="38"/>
      <c r="M119" s="3"/>
      <c r="N119" s="4">
        <f t="shared" si="2"/>
        <v>0</v>
      </c>
    </row>
    <row r="120" spans="2:14" ht="18" customHeight="1" x14ac:dyDescent="0.3">
      <c r="B120" s="16">
        <f t="shared" si="3"/>
        <v>115</v>
      </c>
      <c r="C120" s="45"/>
      <c r="D120" s="2"/>
      <c r="E120" s="3"/>
      <c r="F120" s="3"/>
      <c r="G120" s="3"/>
      <c r="H120" s="3"/>
      <c r="I120" s="39" cm="1">
        <f t="array" ref="I120">_xlfn.SWITCH(E120,"IV","Junior","V","Junior", "VI","Junior","VII","Pre-Senior","VIII","Pre-Senior","IX","Pre-Senior","X","Senior","XI","Senior","XII","Senior",0)</f>
        <v>0</v>
      </c>
      <c r="J120" s="126"/>
      <c r="K120" s="126"/>
      <c r="L120" s="38"/>
      <c r="M120" s="3"/>
      <c r="N120" s="4">
        <f t="shared" si="2"/>
        <v>0</v>
      </c>
    </row>
    <row r="121" spans="2:14" ht="18" customHeight="1" x14ac:dyDescent="0.3">
      <c r="B121" s="16">
        <f t="shared" si="3"/>
        <v>116</v>
      </c>
      <c r="C121" s="45"/>
      <c r="D121" s="2"/>
      <c r="E121" s="3"/>
      <c r="F121" s="3"/>
      <c r="G121" s="3"/>
      <c r="H121" s="3"/>
      <c r="I121" s="39" cm="1">
        <f t="array" ref="I121">_xlfn.SWITCH(E121,"IV","Junior","V","Junior", "VI","Junior","VII","Pre-Senior","VIII","Pre-Senior","IX","Pre-Senior","X","Senior","XI","Senior","XII","Senior",0)</f>
        <v>0</v>
      </c>
      <c r="J121" s="126"/>
      <c r="K121" s="126"/>
      <c r="L121" s="38"/>
      <c r="M121" s="3"/>
      <c r="N121" s="4">
        <f t="shared" si="2"/>
        <v>0</v>
      </c>
    </row>
    <row r="122" spans="2:14" ht="18" customHeight="1" x14ac:dyDescent="0.3">
      <c r="B122" s="16">
        <f t="shared" si="3"/>
        <v>117</v>
      </c>
      <c r="C122" s="45"/>
      <c r="D122" s="2"/>
      <c r="E122" s="3"/>
      <c r="F122" s="3"/>
      <c r="G122" s="3"/>
      <c r="H122" s="3"/>
      <c r="I122" s="39" cm="1">
        <f t="array" ref="I122">_xlfn.SWITCH(E122,"IV","Junior","V","Junior", "VI","Junior","VII","Pre-Senior","VIII","Pre-Senior","IX","Pre-Senior","X","Senior","XI","Senior","XII","Senior",0)</f>
        <v>0</v>
      </c>
      <c r="J122" s="126"/>
      <c r="K122" s="126"/>
      <c r="L122" s="38"/>
      <c r="M122" s="3"/>
      <c r="N122" s="4">
        <f t="shared" si="2"/>
        <v>0</v>
      </c>
    </row>
    <row r="123" spans="2:14" ht="18" customHeight="1" x14ac:dyDescent="0.3">
      <c r="B123" s="16">
        <f t="shared" si="3"/>
        <v>118</v>
      </c>
      <c r="C123" s="45"/>
      <c r="D123" s="2"/>
      <c r="E123" s="3"/>
      <c r="F123" s="3"/>
      <c r="G123" s="3"/>
      <c r="H123" s="3"/>
      <c r="I123" s="39" cm="1">
        <f t="array" ref="I123">_xlfn.SWITCH(E123,"IV","Junior","V","Junior", "VI","Junior","VII","Pre-Senior","VIII","Pre-Senior","IX","Pre-Senior","X","Senior","XI","Senior","XII","Senior",0)</f>
        <v>0</v>
      </c>
      <c r="J123" s="126"/>
      <c r="K123" s="126"/>
      <c r="L123" s="38"/>
      <c r="M123" s="3"/>
      <c r="N123" s="4">
        <f t="shared" si="2"/>
        <v>0</v>
      </c>
    </row>
    <row r="124" spans="2:14" ht="18" customHeight="1" x14ac:dyDescent="0.3">
      <c r="B124" s="16">
        <f t="shared" si="3"/>
        <v>119</v>
      </c>
      <c r="C124" s="45"/>
      <c r="D124" s="2"/>
      <c r="E124" s="3"/>
      <c r="F124" s="3"/>
      <c r="G124" s="3"/>
      <c r="H124" s="3"/>
      <c r="I124" s="39" cm="1">
        <f t="array" ref="I124">_xlfn.SWITCH(E124,"IV","Junior","V","Junior", "VI","Junior","VII","Pre-Senior","VIII","Pre-Senior","IX","Pre-Senior","X","Senior","XI","Senior","XII","Senior",0)</f>
        <v>0</v>
      </c>
      <c r="J124" s="126"/>
      <c r="K124" s="126"/>
      <c r="L124" s="38"/>
      <c r="M124" s="3"/>
      <c r="N124" s="4">
        <f t="shared" si="2"/>
        <v>0</v>
      </c>
    </row>
    <row r="125" spans="2:14" ht="18" customHeight="1" x14ac:dyDescent="0.3">
      <c r="B125" s="16">
        <f t="shared" si="3"/>
        <v>120</v>
      </c>
      <c r="C125" s="45"/>
      <c r="D125" s="2"/>
      <c r="E125" s="3"/>
      <c r="F125" s="3"/>
      <c r="G125" s="3"/>
      <c r="H125" s="3"/>
      <c r="I125" s="39" cm="1">
        <f t="array" ref="I125">_xlfn.SWITCH(E125,"IV","Junior","V","Junior", "VI","Junior","VII","Pre-Senior","VIII","Pre-Senior","IX","Pre-Senior","X","Senior","XI","Senior","XII","Senior",0)</f>
        <v>0</v>
      </c>
      <c r="J125" s="126"/>
      <c r="K125" s="126"/>
      <c r="L125" s="38"/>
      <c r="M125" s="3"/>
      <c r="N125" s="4">
        <f t="shared" si="2"/>
        <v>0</v>
      </c>
    </row>
    <row r="126" spans="2:14" ht="18" customHeight="1" x14ac:dyDescent="0.3">
      <c r="B126" s="16">
        <f t="shared" si="3"/>
        <v>121</v>
      </c>
      <c r="C126" s="45"/>
      <c r="D126" s="2"/>
      <c r="E126" s="3"/>
      <c r="F126" s="3"/>
      <c r="G126" s="3"/>
      <c r="H126" s="3"/>
      <c r="I126" s="39" cm="1">
        <f t="array" ref="I126">_xlfn.SWITCH(E126,"IV","Junior","V","Junior", "VI","Junior","VII","Pre-Senior","VIII","Pre-Senior","IX","Pre-Senior","X","Senior","XI","Senior","XII","Senior",0)</f>
        <v>0</v>
      </c>
      <c r="J126" s="126"/>
      <c r="K126" s="126"/>
      <c r="L126" s="38"/>
      <c r="M126" s="3"/>
      <c r="N126" s="4">
        <f t="shared" si="2"/>
        <v>0</v>
      </c>
    </row>
    <row r="127" spans="2:14" ht="18" customHeight="1" x14ac:dyDescent="0.3">
      <c r="B127" s="16">
        <f t="shared" si="3"/>
        <v>122</v>
      </c>
      <c r="C127" s="45"/>
      <c r="D127" s="2"/>
      <c r="E127" s="3"/>
      <c r="F127" s="3"/>
      <c r="G127" s="3"/>
      <c r="H127" s="3"/>
      <c r="I127" s="39" cm="1">
        <f t="array" ref="I127">_xlfn.SWITCH(E127,"IV","Junior","V","Junior", "VI","Junior","VII","Pre-Senior","VIII","Pre-Senior","IX","Pre-Senior","X","Senior","XI","Senior","XII","Senior",0)</f>
        <v>0</v>
      </c>
      <c r="J127" s="126"/>
      <c r="K127" s="126"/>
      <c r="L127" s="38"/>
      <c r="M127" s="3"/>
      <c r="N127" s="4">
        <f t="shared" si="2"/>
        <v>0</v>
      </c>
    </row>
    <row r="128" spans="2:14" ht="18" customHeight="1" x14ac:dyDescent="0.3">
      <c r="B128" s="16">
        <f t="shared" si="3"/>
        <v>123</v>
      </c>
      <c r="C128" s="45"/>
      <c r="D128" s="2"/>
      <c r="E128" s="3"/>
      <c r="F128" s="3"/>
      <c r="G128" s="3"/>
      <c r="H128" s="3"/>
      <c r="I128" s="39" cm="1">
        <f t="array" ref="I128">_xlfn.SWITCH(E128,"IV","Junior","V","Junior", "VI","Junior","VII","Pre-Senior","VIII","Pre-Senior","IX","Pre-Senior","X","Senior","XI","Senior","XII","Senior",0)</f>
        <v>0</v>
      </c>
      <c r="J128" s="126"/>
      <c r="K128" s="126"/>
      <c r="L128" s="38"/>
      <c r="M128" s="3"/>
      <c r="N128" s="4">
        <f t="shared" si="2"/>
        <v>0</v>
      </c>
    </row>
    <row r="129" spans="2:14" ht="18" customHeight="1" x14ac:dyDescent="0.3">
      <c r="B129" s="16">
        <f t="shared" si="3"/>
        <v>124</v>
      </c>
      <c r="C129" s="45"/>
      <c r="D129" s="2"/>
      <c r="E129" s="3"/>
      <c r="F129" s="3"/>
      <c r="G129" s="3"/>
      <c r="H129" s="3"/>
      <c r="I129" s="39" cm="1">
        <f t="array" ref="I129">_xlfn.SWITCH(E129,"IV","Junior","V","Junior", "VI","Junior","VII","Pre-Senior","VIII","Pre-Senior","IX","Pre-Senior","X","Senior","XI","Senior","XII","Senior",0)</f>
        <v>0</v>
      </c>
      <c r="J129" s="126"/>
      <c r="K129" s="126"/>
      <c r="L129" s="38"/>
      <c r="M129" s="3"/>
      <c r="N129" s="4">
        <f t="shared" si="2"/>
        <v>0</v>
      </c>
    </row>
    <row r="130" spans="2:14" ht="18" customHeight="1" x14ac:dyDescent="0.3">
      <c r="B130" s="16">
        <f t="shared" si="3"/>
        <v>125</v>
      </c>
      <c r="C130" s="45"/>
      <c r="D130" s="2"/>
      <c r="E130" s="3"/>
      <c r="F130" s="3"/>
      <c r="G130" s="3"/>
      <c r="H130" s="3"/>
      <c r="I130" s="39" cm="1">
        <f t="array" ref="I130">_xlfn.SWITCH(E130,"IV","Junior","V","Junior", "VI","Junior","VII","Pre-Senior","VIII","Pre-Senior","IX","Pre-Senior","X","Senior","XI","Senior","XII","Senior",0)</f>
        <v>0</v>
      </c>
      <c r="J130" s="126"/>
      <c r="K130" s="126"/>
      <c r="L130" s="38"/>
      <c r="M130" s="3"/>
      <c r="N130" s="4">
        <f t="shared" si="2"/>
        <v>0</v>
      </c>
    </row>
    <row r="131" spans="2:14" ht="18" customHeight="1" x14ac:dyDescent="0.3">
      <c r="B131" s="16">
        <f t="shared" si="3"/>
        <v>126</v>
      </c>
      <c r="C131" s="45"/>
      <c r="D131" s="2"/>
      <c r="E131" s="3"/>
      <c r="F131" s="3"/>
      <c r="G131" s="3"/>
      <c r="H131" s="3"/>
      <c r="I131" s="39" cm="1">
        <f t="array" ref="I131">_xlfn.SWITCH(E131,"IV","Junior","V","Junior", "VI","Junior","VII","Pre-Senior","VIII","Pre-Senior","IX","Pre-Senior","X","Senior","XI","Senior","XII","Senior",0)</f>
        <v>0</v>
      </c>
      <c r="J131" s="126"/>
      <c r="K131" s="126"/>
      <c r="L131" s="38"/>
      <c r="M131" s="3"/>
      <c r="N131" s="4">
        <f t="shared" si="2"/>
        <v>0</v>
      </c>
    </row>
    <row r="132" spans="2:14" ht="18" customHeight="1" x14ac:dyDescent="0.3">
      <c r="B132" s="16">
        <f t="shared" si="3"/>
        <v>127</v>
      </c>
      <c r="C132" s="45"/>
      <c r="D132" s="2"/>
      <c r="E132" s="3"/>
      <c r="F132" s="3"/>
      <c r="G132" s="3"/>
      <c r="H132" s="3"/>
      <c r="I132" s="39" cm="1">
        <f t="array" ref="I132">_xlfn.SWITCH(E132,"IV","Junior","V","Junior", "VI","Junior","VII","Pre-Senior","VIII","Pre-Senior","IX","Pre-Senior","X","Senior","XI","Senior","XII","Senior",0)</f>
        <v>0</v>
      </c>
      <c r="J132" s="126"/>
      <c r="K132" s="126"/>
      <c r="L132" s="38"/>
      <c r="M132" s="3"/>
      <c r="N132" s="4">
        <f t="shared" si="2"/>
        <v>0</v>
      </c>
    </row>
    <row r="133" spans="2:14" ht="18" customHeight="1" x14ac:dyDescent="0.3">
      <c r="B133" s="16">
        <f t="shared" si="3"/>
        <v>128</v>
      </c>
      <c r="C133" s="45"/>
      <c r="D133" s="2"/>
      <c r="E133" s="3"/>
      <c r="F133" s="3"/>
      <c r="G133" s="3"/>
      <c r="H133" s="3"/>
      <c r="I133" s="39" cm="1">
        <f t="array" ref="I133">_xlfn.SWITCH(E133,"IV","Junior","V","Junior", "VI","Junior","VII","Pre-Senior","VIII","Pre-Senior","IX","Pre-Senior","X","Senior","XI","Senior","XII","Senior",0)</f>
        <v>0</v>
      </c>
      <c r="J133" s="126"/>
      <c r="K133" s="126"/>
      <c r="L133" s="38"/>
      <c r="M133" s="3"/>
      <c r="N133" s="4">
        <f t="shared" si="2"/>
        <v>0</v>
      </c>
    </row>
    <row r="134" spans="2:14" ht="18" customHeight="1" x14ac:dyDescent="0.3">
      <c r="B134" s="16">
        <f t="shared" si="3"/>
        <v>129</v>
      </c>
      <c r="C134" s="45"/>
      <c r="D134" s="2"/>
      <c r="E134" s="3"/>
      <c r="F134" s="3"/>
      <c r="G134" s="3"/>
      <c r="H134" s="3"/>
      <c r="I134" s="39" cm="1">
        <f t="array" ref="I134">_xlfn.SWITCH(E134,"IV","Junior","V","Junior", "VI","Junior","VII","Pre-Senior","VIII","Pre-Senior","IX","Pre-Senior","X","Senior","XI","Senior","XII","Senior",0)</f>
        <v>0</v>
      </c>
      <c r="J134" s="126"/>
      <c r="K134" s="126"/>
      <c r="L134" s="38"/>
      <c r="M134" s="3"/>
      <c r="N134" s="4">
        <f t="shared" si="2"/>
        <v>0</v>
      </c>
    </row>
    <row r="135" spans="2:14" ht="18" customHeight="1" x14ac:dyDescent="0.3">
      <c r="B135" s="16">
        <f t="shared" si="3"/>
        <v>130</v>
      </c>
      <c r="C135" s="45"/>
      <c r="D135" s="2"/>
      <c r="E135" s="3"/>
      <c r="F135" s="3"/>
      <c r="G135" s="3"/>
      <c r="H135" s="3"/>
      <c r="I135" s="39" cm="1">
        <f t="array" ref="I135">_xlfn.SWITCH(E135,"IV","Junior","V","Junior", "VI","Junior","VII","Pre-Senior","VIII","Pre-Senior","IX","Pre-Senior","X","Senior","XI","Senior","XII","Senior",0)</f>
        <v>0</v>
      </c>
      <c r="J135" s="126"/>
      <c r="K135" s="126"/>
      <c r="L135" s="38"/>
      <c r="M135" s="3"/>
      <c r="N135" s="4">
        <f t="shared" ref="N135:N198" si="4">IF(M135="Printed book",230,IF(M135="E-book",155,0))</f>
        <v>0</v>
      </c>
    </row>
    <row r="136" spans="2:14" ht="18" customHeight="1" x14ac:dyDescent="0.3">
      <c r="B136" s="16">
        <f t="shared" ref="B136:B199" si="5">B135+1</f>
        <v>131</v>
      </c>
      <c r="C136" s="45"/>
      <c r="D136" s="2"/>
      <c r="E136" s="3"/>
      <c r="F136" s="3"/>
      <c r="G136" s="3"/>
      <c r="H136" s="3"/>
      <c r="I136" s="39" cm="1">
        <f t="array" ref="I136">_xlfn.SWITCH(E136,"IV","Junior","V","Junior", "VI","Junior","VII","Pre-Senior","VIII","Pre-Senior","IX","Pre-Senior","X","Senior","XI","Senior","XII","Senior",0)</f>
        <v>0</v>
      </c>
      <c r="J136" s="126"/>
      <c r="K136" s="126"/>
      <c r="L136" s="38"/>
      <c r="M136" s="3"/>
      <c r="N136" s="4">
        <f t="shared" si="4"/>
        <v>0</v>
      </c>
    </row>
    <row r="137" spans="2:14" ht="18" customHeight="1" x14ac:dyDescent="0.3">
      <c r="B137" s="16">
        <f t="shared" si="5"/>
        <v>132</v>
      </c>
      <c r="C137" s="45"/>
      <c r="D137" s="2"/>
      <c r="E137" s="3"/>
      <c r="F137" s="3"/>
      <c r="G137" s="3"/>
      <c r="H137" s="3"/>
      <c r="I137" s="39" cm="1">
        <f t="array" ref="I137">_xlfn.SWITCH(E137,"IV","Junior","V","Junior", "VI","Junior","VII","Pre-Senior","VIII","Pre-Senior","IX","Pre-Senior","X","Senior","XI","Senior","XII","Senior",0)</f>
        <v>0</v>
      </c>
      <c r="J137" s="126"/>
      <c r="K137" s="126"/>
      <c r="L137" s="38"/>
      <c r="M137" s="3"/>
      <c r="N137" s="4">
        <f t="shared" si="4"/>
        <v>0</v>
      </c>
    </row>
    <row r="138" spans="2:14" ht="18" customHeight="1" x14ac:dyDescent="0.3">
      <c r="B138" s="16">
        <f t="shared" si="5"/>
        <v>133</v>
      </c>
      <c r="C138" s="45"/>
      <c r="D138" s="2"/>
      <c r="E138" s="3"/>
      <c r="F138" s="3"/>
      <c r="G138" s="3"/>
      <c r="H138" s="3"/>
      <c r="I138" s="39" cm="1">
        <f t="array" ref="I138">_xlfn.SWITCH(E138,"IV","Junior","V","Junior", "VI","Junior","VII","Pre-Senior","VIII","Pre-Senior","IX","Pre-Senior","X","Senior","XI","Senior","XII","Senior",0)</f>
        <v>0</v>
      </c>
      <c r="J138" s="126"/>
      <c r="K138" s="126"/>
      <c r="L138" s="38"/>
      <c r="M138" s="3"/>
      <c r="N138" s="4">
        <f t="shared" si="4"/>
        <v>0</v>
      </c>
    </row>
    <row r="139" spans="2:14" ht="18" customHeight="1" x14ac:dyDescent="0.3">
      <c r="B139" s="16">
        <f t="shared" si="5"/>
        <v>134</v>
      </c>
      <c r="C139" s="45"/>
      <c r="D139" s="2"/>
      <c r="E139" s="3"/>
      <c r="F139" s="3"/>
      <c r="G139" s="3"/>
      <c r="H139" s="3"/>
      <c r="I139" s="39" cm="1">
        <f t="array" ref="I139">_xlfn.SWITCH(E139,"IV","Junior","V","Junior", "VI","Junior","VII","Pre-Senior","VIII","Pre-Senior","IX","Pre-Senior","X","Senior","XI","Senior","XII","Senior",0)</f>
        <v>0</v>
      </c>
      <c r="J139" s="126"/>
      <c r="K139" s="126"/>
      <c r="L139" s="38"/>
      <c r="M139" s="3"/>
      <c r="N139" s="4">
        <f t="shared" si="4"/>
        <v>0</v>
      </c>
    </row>
    <row r="140" spans="2:14" ht="18" customHeight="1" x14ac:dyDescent="0.3">
      <c r="B140" s="16">
        <f t="shared" si="5"/>
        <v>135</v>
      </c>
      <c r="C140" s="45"/>
      <c r="D140" s="2"/>
      <c r="E140" s="3"/>
      <c r="F140" s="3"/>
      <c r="G140" s="3"/>
      <c r="H140" s="3"/>
      <c r="I140" s="39" cm="1">
        <f t="array" ref="I140">_xlfn.SWITCH(E140,"IV","Junior","V","Junior", "VI","Junior","VII","Pre-Senior","VIII","Pre-Senior","IX","Pre-Senior","X","Senior","XI","Senior","XII","Senior",0)</f>
        <v>0</v>
      </c>
      <c r="J140" s="126"/>
      <c r="K140" s="126"/>
      <c r="L140" s="38"/>
      <c r="M140" s="3"/>
      <c r="N140" s="4">
        <f t="shared" si="4"/>
        <v>0</v>
      </c>
    </row>
    <row r="141" spans="2:14" ht="18" customHeight="1" x14ac:dyDescent="0.3">
      <c r="B141" s="16">
        <f t="shared" si="5"/>
        <v>136</v>
      </c>
      <c r="C141" s="45"/>
      <c r="D141" s="2"/>
      <c r="E141" s="3"/>
      <c r="F141" s="3"/>
      <c r="G141" s="3"/>
      <c r="H141" s="3"/>
      <c r="I141" s="39" cm="1">
        <f t="array" ref="I141">_xlfn.SWITCH(E141,"IV","Junior","V","Junior", "VI","Junior","VII","Pre-Senior","VIII","Pre-Senior","IX","Pre-Senior","X","Senior","XI","Senior","XII","Senior",0)</f>
        <v>0</v>
      </c>
      <c r="J141" s="126"/>
      <c r="K141" s="126"/>
      <c r="L141" s="38"/>
      <c r="M141" s="3"/>
      <c r="N141" s="4">
        <f t="shared" si="4"/>
        <v>0</v>
      </c>
    </row>
    <row r="142" spans="2:14" ht="18" customHeight="1" x14ac:dyDescent="0.3">
      <c r="B142" s="16">
        <f t="shared" si="5"/>
        <v>137</v>
      </c>
      <c r="C142" s="45"/>
      <c r="D142" s="2"/>
      <c r="E142" s="3"/>
      <c r="F142" s="3"/>
      <c r="G142" s="3"/>
      <c r="H142" s="3"/>
      <c r="I142" s="39" cm="1">
        <f t="array" ref="I142">_xlfn.SWITCH(E142,"IV","Junior","V","Junior", "VI","Junior","VII","Pre-Senior","VIII","Pre-Senior","IX","Pre-Senior","X","Senior","XI","Senior","XII","Senior",0)</f>
        <v>0</v>
      </c>
      <c r="J142" s="126"/>
      <c r="K142" s="126"/>
      <c r="L142" s="38"/>
      <c r="M142" s="3"/>
      <c r="N142" s="4">
        <f t="shared" si="4"/>
        <v>0</v>
      </c>
    </row>
    <row r="143" spans="2:14" ht="18" customHeight="1" x14ac:dyDescent="0.3">
      <c r="B143" s="16">
        <f t="shared" si="5"/>
        <v>138</v>
      </c>
      <c r="C143" s="45"/>
      <c r="D143" s="2"/>
      <c r="E143" s="3"/>
      <c r="F143" s="3"/>
      <c r="G143" s="3"/>
      <c r="H143" s="3"/>
      <c r="I143" s="39" cm="1">
        <f t="array" ref="I143">_xlfn.SWITCH(E143,"IV","Junior","V","Junior", "VI","Junior","VII","Pre-Senior","VIII","Pre-Senior","IX","Pre-Senior","X","Senior","XI","Senior","XII","Senior",0)</f>
        <v>0</v>
      </c>
      <c r="J143" s="126"/>
      <c r="K143" s="126"/>
      <c r="L143" s="38"/>
      <c r="M143" s="3"/>
      <c r="N143" s="4">
        <f t="shared" si="4"/>
        <v>0</v>
      </c>
    </row>
    <row r="144" spans="2:14" ht="18" customHeight="1" x14ac:dyDescent="0.3">
      <c r="B144" s="16">
        <f t="shared" si="5"/>
        <v>139</v>
      </c>
      <c r="C144" s="45"/>
      <c r="D144" s="2"/>
      <c r="E144" s="3"/>
      <c r="F144" s="3"/>
      <c r="G144" s="3"/>
      <c r="H144" s="3"/>
      <c r="I144" s="39" cm="1">
        <f t="array" ref="I144">_xlfn.SWITCH(E144,"IV","Junior","V","Junior", "VI","Junior","VII","Pre-Senior","VIII","Pre-Senior","IX","Pre-Senior","X","Senior","XI","Senior","XII","Senior",0)</f>
        <v>0</v>
      </c>
      <c r="J144" s="126"/>
      <c r="K144" s="126"/>
      <c r="L144" s="38"/>
      <c r="M144" s="3"/>
      <c r="N144" s="4">
        <f t="shared" si="4"/>
        <v>0</v>
      </c>
    </row>
    <row r="145" spans="2:14" ht="18" customHeight="1" x14ac:dyDescent="0.3">
      <c r="B145" s="16">
        <f t="shared" si="5"/>
        <v>140</v>
      </c>
      <c r="C145" s="45"/>
      <c r="D145" s="2"/>
      <c r="E145" s="3"/>
      <c r="F145" s="3"/>
      <c r="G145" s="3"/>
      <c r="H145" s="3"/>
      <c r="I145" s="39" cm="1">
        <f t="array" ref="I145">_xlfn.SWITCH(E145,"IV","Junior","V","Junior", "VI","Junior","VII","Pre-Senior","VIII","Pre-Senior","IX","Pre-Senior","X","Senior","XI","Senior","XII","Senior",0)</f>
        <v>0</v>
      </c>
      <c r="J145" s="126"/>
      <c r="K145" s="126"/>
      <c r="L145" s="38"/>
      <c r="M145" s="3"/>
      <c r="N145" s="4">
        <f t="shared" si="4"/>
        <v>0</v>
      </c>
    </row>
    <row r="146" spans="2:14" ht="18" customHeight="1" x14ac:dyDescent="0.3">
      <c r="B146" s="16">
        <f t="shared" si="5"/>
        <v>141</v>
      </c>
      <c r="C146" s="45"/>
      <c r="D146" s="2"/>
      <c r="E146" s="3"/>
      <c r="F146" s="3"/>
      <c r="G146" s="3"/>
      <c r="H146" s="3"/>
      <c r="I146" s="39" cm="1">
        <f t="array" ref="I146">_xlfn.SWITCH(E146,"IV","Junior","V","Junior", "VI","Junior","VII","Pre-Senior","VIII","Pre-Senior","IX","Pre-Senior","X","Senior","XI","Senior","XII","Senior",0)</f>
        <v>0</v>
      </c>
      <c r="J146" s="126"/>
      <c r="K146" s="126"/>
      <c r="L146" s="38"/>
      <c r="M146" s="3"/>
      <c r="N146" s="4">
        <f t="shared" si="4"/>
        <v>0</v>
      </c>
    </row>
    <row r="147" spans="2:14" ht="18" customHeight="1" x14ac:dyDescent="0.3">
      <c r="B147" s="16">
        <f t="shared" si="5"/>
        <v>142</v>
      </c>
      <c r="C147" s="45"/>
      <c r="D147" s="2"/>
      <c r="E147" s="3"/>
      <c r="F147" s="3"/>
      <c r="G147" s="3"/>
      <c r="H147" s="3"/>
      <c r="I147" s="39" cm="1">
        <f t="array" ref="I147">_xlfn.SWITCH(E147,"IV","Junior","V","Junior", "VI","Junior","VII","Pre-Senior","VIII","Pre-Senior","IX","Pre-Senior","X","Senior","XI","Senior","XII","Senior",0)</f>
        <v>0</v>
      </c>
      <c r="J147" s="126"/>
      <c r="K147" s="126"/>
      <c r="L147" s="38"/>
      <c r="M147" s="3"/>
      <c r="N147" s="4">
        <f t="shared" si="4"/>
        <v>0</v>
      </c>
    </row>
    <row r="148" spans="2:14" ht="18" customHeight="1" x14ac:dyDescent="0.3">
      <c r="B148" s="16">
        <f t="shared" si="5"/>
        <v>143</v>
      </c>
      <c r="C148" s="45"/>
      <c r="D148" s="2"/>
      <c r="E148" s="3"/>
      <c r="F148" s="3"/>
      <c r="G148" s="3"/>
      <c r="H148" s="3"/>
      <c r="I148" s="39" cm="1">
        <f t="array" ref="I148">_xlfn.SWITCH(E148,"IV","Junior","V","Junior", "VI","Junior","VII","Pre-Senior","VIII","Pre-Senior","IX","Pre-Senior","X","Senior","XI","Senior","XII","Senior",0)</f>
        <v>0</v>
      </c>
      <c r="J148" s="126"/>
      <c r="K148" s="126"/>
      <c r="L148" s="38"/>
      <c r="M148" s="3"/>
      <c r="N148" s="4">
        <f t="shared" si="4"/>
        <v>0</v>
      </c>
    </row>
    <row r="149" spans="2:14" ht="18" customHeight="1" x14ac:dyDescent="0.3">
      <c r="B149" s="16">
        <f t="shared" si="5"/>
        <v>144</v>
      </c>
      <c r="C149" s="45"/>
      <c r="D149" s="2"/>
      <c r="E149" s="3"/>
      <c r="F149" s="3"/>
      <c r="G149" s="3"/>
      <c r="H149" s="3"/>
      <c r="I149" s="39" cm="1">
        <f t="array" ref="I149">_xlfn.SWITCH(E149,"IV","Junior","V","Junior", "VI","Junior","VII","Pre-Senior","VIII","Pre-Senior","IX","Pre-Senior","X","Senior","XI","Senior","XII","Senior",0)</f>
        <v>0</v>
      </c>
      <c r="J149" s="126"/>
      <c r="K149" s="126"/>
      <c r="L149" s="38"/>
      <c r="M149" s="3"/>
      <c r="N149" s="4">
        <f t="shared" si="4"/>
        <v>0</v>
      </c>
    </row>
    <row r="150" spans="2:14" ht="18" customHeight="1" x14ac:dyDescent="0.3">
      <c r="B150" s="16">
        <f t="shared" si="5"/>
        <v>145</v>
      </c>
      <c r="C150" s="45"/>
      <c r="D150" s="2"/>
      <c r="E150" s="3"/>
      <c r="F150" s="3"/>
      <c r="G150" s="3"/>
      <c r="H150" s="3"/>
      <c r="I150" s="39" cm="1">
        <f t="array" ref="I150">_xlfn.SWITCH(E150,"IV","Junior","V","Junior", "VI","Junior","VII","Pre-Senior","VIII","Pre-Senior","IX","Pre-Senior","X","Senior","XI","Senior","XII","Senior",0)</f>
        <v>0</v>
      </c>
      <c r="J150" s="126"/>
      <c r="K150" s="126"/>
      <c r="L150" s="38"/>
      <c r="M150" s="3"/>
      <c r="N150" s="4">
        <f t="shared" si="4"/>
        <v>0</v>
      </c>
    </row>
    <row r="151" spans="2:14" ht="18" customHeight="1" x14ac:dyDescent="0.3">
      <c r="B151" s="16">
        <f t="shared" si="5"/>
        <v>146</v>
      </c>
      <c r="C151" s="45"/>
      <c r="D151" s="2"/>
      <c r="E151" s="3"/>
      <c r="F151" s="3"/>
      <c r="G151" s="3"/>
      <c r="H151" s="3"/>
      <c r="I151" s="39" cm="1">
        <f t="array" ref="I151">_xlfn.SWITCH(E151,"IV","Junior","V","Junior", "VI","Junior","VII","Pre-Senior","VIII","Pre-Senior","IX","Pre-Senior","X","Senior","XI","Senior","XII","Senior",0)</f>
        <v>0</v>
      </c>
      <c r="J151" s="126"/>
      <c r="K151" s="126"/>
      <c r="L151" s="38"/>
      <c r="M151" s="3"/>
      <c r="N151" s="4">
        <f t="shared" si="4"/>
        <v>0</v>
      </c>
    </row>
    <row r="152" spans="2:14" ht="18" customHeight="1" x14ac:dyDescent="0.3">
      <c r="B152" s="16">
        <f t="shared" si="5"/>
        <v>147</v>
      </c>
      <c r="C152" s="45"/>
      <c r="D152" s="2"/>
      <c r="E152" s="3"/>
      <c r="F152" s="3"/>
      <c r="G152" s="3"/>
      <c r="H152" s="3"/>
      <c r="I152" s="39" cm="1">
        <f t="array" ref="I152">_xlfn.SWITCH(E152,"IV","Junior","V","Junior", "VI","Junior","VII","Pre-Senior","VIII","Pre-Senior","IX","Pre-Senior","X","Senior","XI","Senior","XII","Senior",0)</f>
        <v>0</v>
      </c>
      <c r="J152" s="126"/>
      <c r="K152" s="126"/>
      <c r="L152" s="38"/>
      <c r="M152" s="3"/>
      <c r="N152" s="4">
        <f t="shared" si="4"/>
        <v>0</v>
      </c>
    </row>
    <row r="153" spans="2:14" ht="18" customHeight="1" x14ac:dyDescent="0.3">
      <c r="B153" s="16">
        <f t="shared" si="5"/>
        <v>148</v>
      </c>
      <c r="C153" s="45"/>
      <c r="D153" s="2"/>
      <c r="E153" s="3"/>
      <c r="F153" s="3"/>
      <c r="G153" s="3"/>
      <c r="H153" s="3"/>
      <c r="I153" s="39" cm="1">
        <f t="array" ref="I153">_xlfn.SWITCH(E153,"IV","Junior","V","Junior", "VI","Junior","VII","Pre-Senior","VIII","Pre-Senior","IX","Pre-Senior","X","Senior","XI","Senior","XII","Senior",0)</f>
        <v>0</v>
      </c>
      <c r="J153" s="126"/>
      <c r="K153" s="126"/>
      <c r="L153" s="38"/>
      <c r="M153" s="3"/>
      <c r="N153" s="4">
        <f t="shared" si="4"/>
        <v>0</v>
      </c>
    </row>
    <row r="154" spans="2:14" ht="18" customHeight="1" x14ac:dyDescent="0.3">
      <c r="B154" s="16">
        <f t="shared" si="5"/>
        <v>149</v>
      </c>
      <c r="C154" s="45"/>
      <c r="D154" s="2"/>
      <c r="E154" s="3"/>
      <c r="F154" s="3"/>
      <c r="G154" s="3"/>
      <c r="H154" s="3"/>
      <c r="I154" s="39" cm="1">
        <f t="array" ref="I154">_xlfn.SWITCH(E154,"IV","Junior","V","Junior", "VI","Junior","VII","Pre-Senior","VIII","Pre-Senior","IX","Pre-Senior","X","Senior","XI","Senior","XII","Senior",0)</f>
        <v>0</v>
      </c>
      <c r="J154" s="126"/>
      <c r="K154" s="126"/>
      <c r="L154" s="38"/>
      <c r="M154" s="3"/>
      <c r="N154" s="4">
        <f t="shared" si="4"/>
        <v>0</v>
      </c>
    </row>
    <row r="155" spans="2:14" ht="18" customHeight="1" x14ac:dyDescent="0.3">
      <c r="B155" s="16">
        <f t="shared" si="5"/>
        <v>150</v>
      </c>
      <c r="C155" s="45"/>
      <c r="D155" s="2"/>
      <c r="E155" s="3"/>
      <c r="F155" s="3"/>
      <c r="G155" s="3"/>
      <c r="H155" s="3"/>
      <c r="I155" s="39" cm="1">
        <f t="array" ref="I155">_xlfn.SWITCH(E155,"IV","Junior","V","Junior", "VI","Junior","VII","Pre-Senior","VIII","Pre-Senior","IX","Pre-Senior","X","Senior","XI","Senior","XII","Senior",0)</f>
        <v>0</v>
      </c>
      <c r="J155" s="126"/>
      <c r="K155" s="126"/>
      <c r="L155" s="38"/>
      <c r="M155" s="3"/>
      <c r="N155" s="4">
        <f t="shared" si="4"/>
        <v>0</v>
      </c>
    </row>
    <row r="156" spans="2:14" ht="18" customHeight="1" x14ac:dyDescent="0.3">
      <c r="B156" s="16">
        <f t="shared" si="5"/>
        <v>151</v>
      </c>
      <c r="C156" s="45"/>
      <c r="D156" s="2"/>
      <c r="E156" s="3"/>
      <c r="F156" s="3"/>
      <c r="G156" s="3"/>
      <c r="H156" s="3"/>
      <c r="I156" s="39" cm="1">
        <f t="array" ref="I156">_xlfn.SWITCH(E156,"IV","Junior","V","Junior", "VI","Junior","VII","Pre-Senior","VIII","Pre-Senior","IX","Pre-Senior","X","Senior","XI","Senior","XII","Senior",0)</f>
        <v>0</v>
      </c>
      <c r="J156" s="126"/>
      <c r="K156" s="126"/>
      <c r="L156" s="38"/>
      <c r="M156" s="3"/>
      <c r="N156" s="4">
        <f t="shared" si="4"/>
        <v>0</v>
      </c>
    </row>
    <row r="157" spans="2:14" ht="18" customHeight="1" x14ac:dyDescent="0.3">
      <c r="B157" s="16">
        <f t="shared" si="5"/>
        <v>152</v>
      </c>
      <c r="C157" s="45"/>
      <c r="D157" s="2"/>
      <c r="E157" s="3"/>
      <c r="F157" s="3"/>
      <c r="G157" s="3"/>
      <c r="H157" s="3"/>
      <c r="I157" s="39" cm="1">
        <f t="array" ref="I157">_xlfn.SWITCH(E157,"IV","Junior","V","Junior", "VI","Junior","VII","Pre-Senior","VIII","Pre-Senior","IX","Pre-Senior","X","Senior","XI","Senior","XII","Senior",0)</f>
        <v>0</v>
      </c>
      <c r="J157" s="126"/>
      <c r="K157" s="126"/>
      <c r="L157" s="38"/>
      <c r="M157" s="3"/>
      <c r="N157" s="4">
        <f t="shared" si="4"/>
        <v>0</v>
      </c>
    </row>
    <row r="158" spans="2:14" ht="18" customHeight="1" x14ac:dyDescent="0.3">
      <c r="B158" s="16">
        <f t="shared" si="5"/>
        <v>153</v>
      </c>
      <c r="C158" s="45"/>
      <c r="D158" s="2"/>
      <c r="E158" s="3"/>
      <c r="F158" s="3"/>
      <c r="G158" s="3"/>
      <c r="H158" s="3"/>
      <c r="I158" s="39" cm="1">
        <f t="array" ref="I158">_xlfn.SWITCH(E158,"IV","Junior","V","Junior", "VI","Junior","VII","Pre-Senior","VIII","Pre-Senior","IX","Pre-Senior","X","Senior","XI","Senior","XII","Senior",0)</f>
        <v>0</v>
      </c>
      <c r="J158" s="126"/>
      <c r="K158" s="126"/>
      <c r="L158" s="38"/>
      <c r="M158" s="3"/>
      <c r="N158" s="4">
        <f t="shared" si="4"/>
        <v>0</v>
      </c>
    </row>
    <row r="159" spans="2:14" ht="18" customHeight="1" x14ac:dyDescent="0.3">
      <c r="B159" s="16">
        <f t="shared" si="5"/>
        <v>154</v>
      </c>
      <c r="C159" s="45"/>
      <c r="D159" s="2"/>
      <c r="E159" s="3"/>
      <c r="F159" s="3"/>
      <c r="G159" s="3"/>
      <c r="H159" s="3"/>
      <c r="I159" s="39" cm="1">
        <f t="array" ref="I159">_xlfn.SWITCH(E159,"IV","Junior","V","Junior", "VI","Junior","VII","Pre-Senior","VIII","Pre-Senior","IX","Pre-Senior","X","Senior","XI","Senior","XII","Senior",0)</f>
        <v>0</v>
      </c>
      <c r="J159" s="126"/>
      <c r="K159" s="126"/>
      <c r="L159" s="38"/>
      <c r="M159" s="3"/>
      <c r="N159" s="4">
        <f t="shared" si="4"/>
        <v>0</v>
      </c>
    </row>
    <row r="160" spans="2:14" ht="18" customHeight="1" x14ac:dyDescent="0.3">
      <c r="B160" s="16">
        <f t="shared" si="5"/>
        <v>155</v>
      </c>
      <c r="C160" s="45"/>
      <c r="D160" s="2"/>
      <c r="E160" s="3"/>
      <c r="F160" s="3"/>
      <c r="G160" s="3"/>
      <c r="H160" s="3"/>
      <c r="I160" s="39" cm="1">
        <f t="array" ref="I160">_xlfn.SWITCH(E160,"IV","Junior","V","Junior", "VI","Junior","VII","Pre-Senior","VIII","Pre-Senior","IX","Pre-Senior","X","Senior","XI","Senior","XII","Senior",0)</f>
        <v>0</v>
      </c>
      <c r="J160" s="126"/>
      <c r="K160" s="126"/>
      <c r="L160" s="38"/>
      <c r="M160" s="3"/>
      <c r="N160" s="4">
        <f t="shared" si="4"/>
        <v>0</v>
      </c>
    </row>
    <row r="161" spans="2:14" ht="18" customHeight="1" x14ac:dyDescent="0.3">
      <c r="B161" s="16">
        <f t="shared" si="5"/>
        <v>156</v>
      </c>
      <c r="C161" s="45"/>
      <c r="D161" s="2"/>
      <c r="E161" s="3"/>
      <c r="F161" s="3"/>
      <c r="G161" s="3"/>
      <c r="H161" s="3"/>
      <c r="I161" s="39" cm="1">
        <f t="array" ref="I161">_xlfn.SWITCH(E161,"IV","Junior","V","Junior", "VI","Junior","VII","Pre-Senior","VIII","Pre-Senior","IX","Pre-Senior","X","Senior","XI","Senior","XII","Senior",0)</f>
        <v>0</v>
      </c>
      <c r="J161" s="126"/>
      <c r="K161" s="126"/>
      <c r="L161" s="38"/>
      <c r="M161" s="3"/>
      <c r="N161" s="4">
        <f t="shared" si="4"/>
        <v>0</v>
      </c>
    </row>
    <row r="162" spans="2:14" ht="18" customHeight="1" x14ac:dyDescent="0.3">
      <c r="B162" s="16">
        <f t="shared" si="5"/>
        <v>157</v>
      </c>
      <c r="C162" s="45"/>
      <c r="D162" s="2"/>
      <c r="E162" s="3"/>
      <c r="F162" s="3"/>
      <c r="G162" s="3"/>
      <c r="H162" s="3"/>
      <c r="I162" s="39" cm="1">
        <f t="array" ref="I162">_xlfn.SWITCH(E162,"IV","Junior","V","Junior", "VI","Junior","VII","Pre-Senior","VIII","Pre-Senior","IX","Pre-Senior","X","Senior","XI","Senior","XII","Senior",0)</f>
        <v>0</v>
      </c>
      <c r="J162" s="126"/>
      <c r="K162" s="126"/>
      <c r="L162" s="38"/>
      <c r="M162" s="3"/>
      <c r="N162" s="4">
        <f t="shared" si="4"/>
        <v>0</v>
      </c>
    </row>
    <row r="163" spans="2:14" ht="18" customHeight="1" x14ac:dyDescent="0.3">
      <c r="B163" s="16">
        <f t="shared" si="5"/>
        <v>158</v>
      </c>
      <c r="C163" s="45"/>
      <c r="D163" s="2"/>
      <c r="E163" s="3"/>
      <c r="F163" s="3"/>
      <c r="G163" s="3"/>
      <c r="H163" s="3"/>
      <c r="I163" s="39" cm="1">
        <f t="array" ref="I163">_xlfn.SWITCH(E163,"IV","Junior","V","Junior", "VI","Junior","VII","Pre-Senior","VIII","Pre-Senior","IX","Pre-Senior","X","Senior","XI","Senior","XII","Senior",0)</f>
        <v>0</v>
      </c>
      <c r="J163" s="126"/>
      <c r="K163" s="126"/>
      <c r="L163" s="38"/>
      <c r="M163" s="3"/>
      <c r="N163" s="4">
        <f t="shared" si="4"/>
        <v>0</v>
      </c>
    </row>
    <row r="164" spans="2:14" ht="18" customHeight="1" x14ac:dyDescent="0.3">
      <c r="B164" s="16">
        <f t="shared" si="5"/>
        <v>159</v>
      </c>
      <c r="C164" s="45"/>
      <c r="D164" s="2"/>
      <c r="E164" s="3"/>
      <c r="F164" s="3"/>
      <c r="G164" s="3"/>
      <c r="H164" s="3"/>
      <c r="I164" s="39" cm="1">
        <f t="array" ref="I164">_xlfn.SWITCH(E164,"IV","Junior","V","Junior", "VI","Junior","VII","Pre-Senior","VIII","Pre-Senior","IX","Pre-Senior","X","Senior","XI","Senior","XII","Senior",0)</f>
        <v>0</v>
      </c>
      <c r="J164" s="126"/>
      <c r="K164" s="126"/>
      <c r="L164" s="38"/>
      <c r="M164" s="3"/>
      <c r="N164" s="4">
        <f t="shared" si="4"/>
        <v>0</v>
      </c>
    </row>
    <row r="165" spans="2:14" ht="18" customHeight="1" x14ac:dyDescent="0.3">
      <c r="B165" s="16">
        <f t="shared" si="5"/>
        <v>160</v>
      </c>
      <c r="C165" s="45"/>
      <c r="D165" s="2"/>
      <c r="E165" s="3"/>
      <c r="F165" s="3"/>
      <c r="G165" s="3"/>
      <c r="H165" s="3"/>
      <c r="I165" s="39" cm="1">
        <f t="array" ref="I165">_xlfn.SWITCH(E165,"IV","Junior","V","Junior", "VI","Junior","VII","Pre-Senior","VIII","Pre-Senior","IX","Pre-Senior","X","Senior","XI","Senior","XII","Senior",0)</f>
        <v>0</v>
      </c>
      <c r="J165" s="126"/>
      <c r="K165" s="126"/>
      <c r="L165" s="38"/>
      <c r="M165" s="3"/>
      <c r="N165" s="4">
        <f t="shared" si="4"/>
        <v>0</v>
      </c>
    </row>
    <row r="166" spans="2:14" ht="18" customHeight="1" x14ac:dyDescent="0.3">
      <c r="B166" s="16">
        <f t="shared" si="5"/>
        <v>161</v>
      </c>
      <c r="C166" s="45"/>
      <c r="D166" s="2"/>
      <c r="E166" s="3"/>
      <c r="F166" s="3"/>
      <c r="G166" s="3"/>
      <c r="H166" s="3"/>
      <c r="I166" s="39" cm="1">
        <f t="array" ref="I166">_xlfn.SWITCH(E166,"IV","Junior","V","Junior", "VI","Junior","VII","Pre-Senior","VIII","Pre-Senior","IX","Pre-Senior","X","Senior","XI","Senior","XII","Senior",0)</f>
        <v>0</v>
      </c>
      <c r="J166" s="126"/>
      <c r="K166" s="126"/>
      <c r="L166" s="38"/>
      <c r="M166" s="3"/>
      <c r="N166" s="4">
        <f t="shared" si="4"/>
        <v>0</v>
      </c>
    </row>
    <row r="167" spans="2:14" ht="18" customHeight="1" x14ac:dyDescent="0.3">
      <c r="B167" s="16">
        <f t="shared" si="5"/>
        <v>162</v>
      </c>
      <c r="C167" s="45"/>
      <c r="D167" s="2"/>
      <c r="E167" s="3"/>
      <c r="F167" s="3"/>
      <c r="G167" s="3"/>
      <c r="H167" s="3"/>
      <c r="I167" s="39" cm="1">
        <f t="array" ref="I167">_xlfn.SWITCH(E167,"IV","Junior","V","Junior", "VI","Junior","VII","Pre-Senior","VIII","Pre-Senior","IX","Pre-Senior","X","Senior","XI","Senior","XII","Senior",0)</f>
        <v>0</v>
      </c>
      <c r="J167" s="126"/>
      <c r="K167" s="126"/>
      <c r="L167" s="38"/>
      <c r="M167" s="3"/>
      <c r="N167" s="4">
        <f t="shared" si="4"/>
        <v>0</v>
      </c>
    </row>
    <row r="168" spans="2:14" ht="18" customHeight="1" x14ac:dyDescent="0.3">
      <c r="B168" s="16">
        <f t="shared" si="5"/>
        <v>163</v>
      </c>
      <c r="C168" s="45"/>
      <c r="D168" s="2"/>
      <c r="E168" s="3"/>
      <c r="F168" s="3"/>
      <c r="G168" s="3"/>
      <c r="H168" s="3"/>
      <c r="I168" s="39" cm="1">
        <f t="array" ref="I168">_xlfn.SWITCH(E168,"IV","Junior","V","Junior", "VI","Junior","VII","Pre-Senior","VIII","Pre-Senior","IX","Pre-Senior","X","Senior","XI","Senior","XII","Senior",0)</f>
        <v>0</v>
      </c>
      <c r="J168" s="126"/>
      <c r="K168" s="126"/>
      <c r="L168" s="38"/>
      <c r="M168" s="3"/>
      <c r="N168" s="4">
        <f t="shared" si="4"/>
        <v>0</v>
      </c>
    </row>
    <row r="169" spans="2:14" ht="18" customHeight="1" x14ac:dyDescent="0.3">
      <c r="B169" s="16">
        <f t="shared" si="5"/>
        <v>164</v>
      </c>
      <c r="C169" s="45"/>
      <c r="D169" s="2"/>
      <c r="E169" s="3"/>
      <c r="F169" s="3"/>
      <c r="G169" s="3"/>
      <c r="H169" s="3"/>
      <c r="I169" s="39" cm="1">
        <f t="array" ref="I169">_xlfn.SWITCH(E169,"IV","Junior","V","Junior", "VI","Junior","VII","Pre-Senior","VIII","Pre-Senior","IX","Pre-Senior","X","Senior","XI","Senior","XII","Senior",0)</f>
        <v>0</v>
      </c>
      <c r="J169" s="126"/>
      <c r="K169" s="126"/>
      <c r="L169" s="38"/>
      <c r="M169" s="3"/>
      <c r="N169" s="4">
        <f t="shared" si="4"/>
        <v>0</v>
      </c>
    </row>
    <row r="170" spans="2:14" ht="18" customHeight="1" x14ac:dyDescent="0.3">
      <c r="B170" s="16">
        <f t="shared" si="5"/>
        <v>165</v>
      </c>
      <c r="C170" s="45"/>
      <c r="D170" s="2"/>
      <c r="E170" s="3"/>
      <c r="F170" s="3"/>
      <c r="G170" s="3"/>
      <c r="H170" s="3"/>
      <c r="I170" s="39" cm="1">
        <f t="array" ref="I170">_xlfn.SWITCH(E170,"IV","Junior","V","Junior", "VI","Junior","VII","Pre-Senior","VIII","Pre-Senior","IX","Pre-Senior","X","Senior","XI","Senior","XII","Senior",0)</f>
        <v>0</v>
      </c>
      <c r="J170" s="126"/>
      <c r="K170" s="126"/>
      <c r="L170" s="38"/>
      <c r="M170" s="3"/>
      <c r="N170" s="4">
        <f t="shared" si="4"/>
        <v>0</v>
      </c>
    </row>
    <row r="171" spans="2:14" ht="18" customHeight="1" x14ac:dyDescent="0.3">
      <c r="B171" s="16">
        <f t="shared" si="5"/>
        <v>166</v>
      </c>
      <c r="C171" s="45"/>
      <c r="D171" s="2"/>
      <c r="E171" s="3"/>
      <c r="F171" s="3"/>
      <c r="G171" s="3"/>
      <c r="H171" s="3"/>
      <c r="I171" s="39" cm="1">
        <f t="array" ref="I171">_xlfn.SWITCH(E171,"IV","Junior","V","Junior", "VI","Junior","VII","Pre-Senior","VIII","Pre-Senior","IX","Pre-Senior","X","Senior","XI","Senior","XII","Senior",0)</f>
        <v>0</v>
      </c>
      <c r="J171" s="126"/>
      <c r="K171" s="126"/>
      <c r="L171" s="38"/>
      <c r="M171" s="3"/>
      <c r="N171" s="4">
        <f t="shared" si="4"/>
        <v>0</v>
      </c>
    </row>
    <row r="172" spans="2:14" ht="18" customHeight="1" x14ac:dyDescent="0.3">
      <c r="B172" s="16">
        <f t="shared" si="5"/>
        <v>167</v>
      </c>
      <c r="C172" s="45"/>
      <c r="D172" s="2"/>
      <c r="E172" s="3"/>
      <c r="F172" s="3"/>
      <c r="G172" s="3"/>
      <c r="H172" s="3"/>
      <c r="I172" s="39" cm="1">
        <f t="array" ref="I172">_xlfn.SWITCH(E172,"IV","Junior","V","Junior", "VI","Junior","VII","Pre-Senior","VIII","Pre-Senior","IX","Pre-Senior","X","Senior","XI","Senior","XII","Senior",0)</f>
        <v>0</v>
      </c>
      <c r="J172" s="126"/>
      <c r="K172" s="126"/>
      <c r="L172" s="38"/>
      <c r="M172" s="3"/>
      <c r="N172" s="4">
        <f t="shared" si="4"/>
        <v>0</v>
      </c>
    </row>
    <row r="173" spans="2:14" ht="18" customHeight="1" x14ac:dyDescent="0.3">
      <c r="B173" s="16">
        <f t="shared" si="5"/>
        <v>168</v>
      </c>
      <c r="C173" s="45"/>
      <c r="D173" s="2"/>
      <c r="E173" s="3"/>
      <c r="F173" s="3"/>
      <c r="G173" s="3"/>
      <c r="H173" s="3"/>
      <c r="I173" s="39" cm="1">
        <f t="array" ref="I173">_xlfn.SWITCH(E173,"IV","Junior","V","Junior", "VI","Junior","VII","Pre-Senior","VIII","Pre-Senior","IX","Pre-Senior","X","Senior","XI","Senior","XII","Senior",0)</f>
        <v>0</v>
      </c>
      <c r="J173" s="126"/>
      <c r="K173" s="126"/>
      <c r="L173" s="38"/>
      <c r="M173" s="3"/>
      <c r="N173" s="4">
        <f t="shared" si="4"/>
        <v>0</v>
      </c>
    </row>
    <row r="174" spans="2:14" ht="18" customHeight="1" x14ac:dyDescent="0.3">
      <c r="B174" s="16">
        <f t="shared" si="5"/>
        <v>169</v>
      </c>
      <c r="C174" s="45"/>
      <c r="D174" s="2"/>
      <c r="E174" s="3"/>
      <c r="F174" s="3"/>
      <c r="G174" s="3"/>
      <c r="H174" s="3"/>
      <c r="I174" s="39" cm="1">
        <f t="array" ref="I174">_xlfn.SWITCH(E174,"IV","Junior","V","Junior", "VI","Junior","VII","Pre-Senior","VIII","Pre-Senior","IX","Pre-Senior","X","Senior","XI","Senior","XII","Senior",0)</f>
        <v>0</v>
      </c>
      <c r="J174" s="126"/>
      <c r="K174" s="126"/>
      <c r="L174" s="38"/>
      <c r="M174" s="3"/>
      <c r="N174" s="4">
        <f t="shared" si="4"/>
        <v>0</v>
      </c>
    </row>
    <row r="175" spans="2:14" ht="18" customHeight="1" x14ac:dyDescent="0.3">
      <c r="B175" s="16">
        <f t="shared" si="5"/>
        <v>170</v>
      </c>
      <c r="C175" s="45"/>
      <c r="D175" s="2"/>
      <c r="E175" s="3"/>
      <c r="F175" s="3"/>
      <c r="G175" s="3"/>
      <c r="H175" s="3"/>
      <c r="I175" s="39" cm="1">
        <f t="array" ref="I175">_xlfn.SWITCH(E175,"IV","Junior","V","Junior", "VI","Junior","VII","Pre-Senior","VIII","Pre-Senior","IX","Pre-Senior","X","Senior","XI","Senior","XII","Senior",0)</f>
        <v>0</v>
      </c>
      <c r="J175" s="126"/>
      <c r="K175" s="126"/>
      <c r="L175" s="38"/>
      <c r="M175" s="3"/>
      <c r="N175" s="4">
        <f t="shared" si="4"/>
        <v>0</v>
      </c>
    </row>
    <row r="176" spans="2:14" ht="18" customHeight="1" x14ac:dyDescent="0.3">
      <c r="B176" s="16">
        <f t="shared" si="5"/>
        <v>171</v>
      </c>
      <c r="C176" s="45"/>
      <c r="D176" s="2"/>
      <c r="E176" s="3"/>
      <c r="F176" s="3"/>
      <c r="G176" s="3"/>
      <c r="H176" s="3"/>
      <c r="I176" s="39" cm="1">
        <f t="array" ref="I176">_xlfn.SWITCH(E176,"IV","Junior","V","Junior", "VI","Junior","VII","Pre-Senior","VIII","Pre-Senior","IX","Pre-Senior","X","Senior","XI","Senior","XII","Senior",0)</f>
        <v>0</v>
      </c>
      <c r="J176" s="126"/>
      <c r="K176" s="126"/>
      <c r="L176" s="38"/>
      <c r="M176" s="3"/>
      <c r="N176" s="4">
        <f t="shared" si="4"/>
        <v>0</v>
      </c>
    </row>
    <row r="177" spans="2:14" ht="18" customHeight="1" x14ac:dyDescent="0.3">
      <c r="B177" s="16">
        <f t="shared" si="5"/>
        <v>172</v>
      </c>
      <c r="C177" s="45"/>
      <c r="D177" s="2"/>
      <c r="E177" s="3"/>
      <c r="F177" s="3"/>
      <c r="G177" s="3"/>
      <c r="H177" s="3"/>
      <c r="I177" s="39" cm="1">
        <f t="array" ref="I177">_xlfn.SWITCH(E177,"IV","Junior","V","Junior", "VI","Junior","VII","Pre-Senior","VIII","Pre-Senior","IX","Pre-Senior","X","Senior","XI","Senior","XII","Senior",0)</f>
        <v>0</v>
      </c>
      <c r="J177" s="126"/>
      <c r="K177" s="126"/>
      <c r="L177" s="38"/>
      <c r="M177" s="3"/>
      <c r="N177" s="4">
        <f t="shared" si="4"/>
        <v>0</v>
      </c>
    </row>
    <row r="178" spans="2:14" ht="18" customHeight="1" x14ac:dyDescent="0.3">
      <c r="B178" s="16">
        <f t="shared" si="5"/>
        <v>173</v>
      </c>
      <c r="C178" s="45"/>
      <c r="D178" s="2"/>
      <c r="E178" s="3"/>
      <c r="F178" s="3"/>
      <c r="G178" s="3"/>
      <c r="H178" s="3"/>
      <c r="I178" s="39" cm="1">
        <f t="array" ref="I178">_xlfn.SWITCH(E178,"IV","Junior","V","Junior", "VI","Junior","VII","Pre-Senior","VIII","Pre-Senior","IX","Pre-Senior","X","Senior","XI","Senior","XII","Senior",0)</f>
        <v>0</v>
      </c>
      <c r="J178" s="126"/>
      <c r="K178" s="126"/>
      <c r="L178" s="38"/>
      <c r="M178" s="3"/>
      <c r="N178" s="4">
        <f t="shared" si="4"/>
        <v>0</v>
      </c>
    </row>
    <row r="179" spans="2:14" ht="18" customHeight="1" x14ac:dyDescent="0.3">
      <c r="B179" s="16">
        <f t="shared" si="5"/>
        <v>174</v>
      </c>
      <c r="C179" s="45"/>
      <c r="D179" s="2"/>
      <c r="E179" s="3"/>
      <c r="F179" s="3"/>
      <c r="G179" s="3"/>
      <c r="H179" s="3"/>
      <c r="I179" s="39" cm="1">
        <f t="array" ref="I179">_xlfn.SWITCH(E179,"IV","Junior","V","Junior", "VI","Junior","VII","Pre-Senior","VIII","Pre-Senior","IX","Pre-Senior","X","Senior","XI","Senior","XII","Senior",0)</f>
        <v>0</v>
      </c>
      <c r="J179" s="126"/>
      <c r="K179" s="126"/>
      <c r="L179" s="38"/>
      <c r="M179" s="3"/>
      <c r="N179" s="4">
        <f t="shared" si="4"/>
        <v>0</v>
      </c>
    </row>
    <row r="180" spans="2:14" ht="18" customHeight="1" x14ac:dyDescent="0.3">
      <c r="B180" s="16">
        <f t="shared" si="5"/>
        <v>175</v>
      </c>
      <c r="C180" s="45"/>
      <c r="D180" s="2"/>
      <c r="E180" s="3"/>
      <c r="F180" s="3"/>
      <c r="G180" s="3"/>
      <c r="H180" s="3"/>
      <c r="I180" s="39" cm="1">
        <f t="array" ref="I180">_xlfn.SWITCH(E180,"IV","Junior","V","Junior", "VI","Junior","VII","Pre-Senior","VIII","Pre-Senior","IX","Pre-Senior","X","Senior","XI","Senior","XII","Senior",0)</f>
        <v>0</v>
      </c>
      <c r="J180" s="126"/>
      <c r="K180" s="126"/>
      <c r="L180" s="38"/>
      <c r="M180" s="3"/>
      <c r="N180" s="4">
        <f t="shared" si="4"/>
        <v>0</v>
      </c>
    </row>
    <row r="181" spans="2:14" ht="18" customHeight="1" x14ac:dyDescent="0.3">
      <c r="B181" s="16">
        <f t="shared" si="5"/>
        <v>176</v>
      </c>
      <c r="C181" s="45"/>
      <c r="D181" s="2"/>
      <c r="E181" s="3"/>
      <c r="F181" s="3"/>
      <c r="G181" s="3"/>
      <c r="H181" s="3"/>
      <c r="I181" s="39" cm="1">
        <f t="array" ref="I181">_xlfn.SWITCH(E181,"IV","Junior","V","Junior", "VI","Junior","VII","Pre-Senior","VIII","Pre-Senior","IX","Pre-Senior","X","Senior","XI","Senior","XII","Senior",0)</f>
        <v>0</v>
      </c>
      <c r="J181" s="126"/>
      <c r="K181" s="126"/>
      <c r="L181" s="38"/>
      <c r="M181" s="3"/>
      <c r="N181" s="4">
        <f t="shared" si="4"/>
        <v>0</v>
      </c>
    </row>
    <row r="182" spans="2:14" ht="18" customHeight="1" x14ac:dyDescent="0.3">
      <c r="B182" s="16">
        <f t="shared" si="5"/>
        <v>177</v>
      </c>
      <c r="C182" s="45"/>
      <c r="D182" s="2"/>
      <c r="E182" s="3"/>
      <c r="F182" s="3"/>
      <c r="G182" s="3"/>
      <c r="H182" s="3"/>
      <c r="I182" s="39" cm="1">
        <f t="array" ref="I182">_xlfn.SWITCH(E182,"IV","Junior","V","Junior", "VI","Junior","VII","Pre-Senior","VIII","Pre-Senior","IX","Pre-Senior","X","Senior","XI","Senior","XII","Senior",0)</f>
        <v>0</v>
      </c>
      <c r="J182" s="126"/>
      <c r="K182" s="126"/>
      <c r="L182" s="38"/>
      <c r="M182" s="3"/>
      <c r="N182" s="4">
        <f t="shared" si="4"/>
        <v>0</v>
      </c>
    </row>
    <row r="183" spans="2:14" ht="18" customHeight="1" x14ac:dyDescent="0.3">
      <c r="B183" s="16">
        <f t="shared" si="5"/>
        <v>178</v>
      </c>
      <c r="C183" s="45"/>
      <c r="D183" s="2"/>
      <c r="E183" s="3"/>
      <c r="F183" s="3"/>
      <c r="G183" s="3"/>
      <c r="H183" s="3"/>
      <c r="I183" s="39" cm="1">
        <f t="array" ref="I183">_xlfn.SWITCH(E183,"IV","Junior","V","Junior", "VI","Junior","VII","Pre-Senior","VIII","Pre-Senior","IX","Pre-Senior","X","Senior","XI","Senior","XII","Senior",0)</f>
        <v>0</v>
      </c>
      <c r="J183" s="126"/>
      <c r="K183" s="126"/>
      <c r="L183" s="38"/>
      <c r="M183" s="3"/>
      <c r="N183" s="4">
        <f t="shared" si="4"/>
        <v>0</v>
      </c>
    </row>
    <row r="184" spans="2:14" ht="18" customHeight="1" x14ac:dyDescent="0.3">
      <c r="B184" s="16">
        <f t="shared" si="5"/>
        <v>179</v>
      </c>
      <c r="C184" s="45"/>
      <c r="D184" s="2"/>
      <c r="E184" s="3"/>
      <c r="F184" s="3"/>
      <c r="G184" s="3"/>
      <c r="H184" s="3"/>
      <c r="I184" s="39" cm="1">
        <f t="array" ref="I184">_xlfn.SWITCH(E184,"IV","Junior","V","Junior", "VI","Junior","VII","Pre-Senior","VIII","Pre-Senior","IX","Pre-Senior","X","Senior","XI","Senior","XII","Senior",0)</f>
        <v>0</v>
      </c>
      <c r="J184" s="126"/>
      <c r="K184" s="126"/>
      <c r="L184" s="38"/>
      <c r="M184" s="3"/>
      <c r="N184" s="4">
        <f t="shared" si="4"/>
        <v>0</v>
      </c>
    </row>
    <row r="185" spans="2:14" ht="18" customHeight="1" x14ac:dyDescent="0.3">
      <c r="B185" s="16">
        <f t="shared" si="5"/>
        <v>180</v>
      </c>
      <c r="C185" s="45"/>
      <c r="D185" s="2"/>
      <c r="E185" s="3"/>
      <c r="F185" s="3"/>
      <c r="G185" s="3"/>
      <c r="H185" s="3"/>
      <c r="I185" s="39" cm="1">
        <f t="array" ref="I185">_xlfn.SWITCH(E185,"IV","Junior","V","Junior", "VI","Junior","VII","Pre-Senior","VIII","Pre-Senior","IX","Pre-Senior","X","Senior","XI","Senior","XII","Senior",0)</f>
        <v>0</v>
      </c>
      <c r="J185" s="126"/>
      <c r="K185" s="126"/>
      <c r="L185" s="38"/>
      <c r="M185" s="3"/>
      <c r="N185" s="4">
        <f t="shared" si="4"/>
        <v>0</v>
      </c>
    </row>
    <row r="186" spans="2:14" ht="18" customHeight="1" x14ac:dyDescent="0.3">
      <c r="B186" s="16">
        <f t="shared" si="5"/>
        <v>181</v>
      </c>
      <c r="C186" s="45"/>
      <c r="D186" s="2"/>
      <c r="E186" s="3"/>
      <c r="F186" s="3"/>
      <c r="G186" s="3"/>
      <c r="H186" s="3"/>
      <c r="I186" s="39" cm="1">
        <f t="array" ref="I186">_xlfn.SWITCH(E186,"IV","Junior","V","Junior", "VI","Junior","VII","Pre-Senior","VIII","Pre-Senior","IX","Pre-Senior","X","Senior","XI","Senior","XII","Senior",0)</f>
        <v>0</v>
      </c>
      <c r="J186" s="126"/>
      <c r="K186" s="126"/>
      <c r="L186" s="38"/>
      <c r="M186" s="3"/>
      <c r="N186" s="4">
        <f t="shared" si="4"/>
        <v>0</v>
      </c>
    </row>
    <row r="187" spans="2:14" ht="18" customHeight="1" x14ac:dyDescent="0.3">
      <c r="B187" s="16">
        <f t="shared" si="5"/>
        <v>182</v>
      </c>
      <c r="C187" s="45"/>
      <c r="D187" s="2"/>
      <c r="E187" s="3"/>
      <c r="F187" s="3"/>
      <c r="G187" s="3"/>
      <c r="H187" s="3"/>
      <c r="I187" s="39" cm="1">
        <f t="array" ref="I187">_xlfn.SWITCH(E187,"IV","Junior","V","Junior", "VI","Junior","VII","Pre-Senior","VIII","Pre-Senior","IX","Pre-Senior","X","Senior","XI","Senior","XII","Senior",0)</f>
        <v>0</v>
      </c>
      <c r="J187" s="126"/>
      <c r="K187" s="126"/>
      <c r="L187" s="38"/>
      <c r="M187" s="3"/>
      <c r="N187" s="4">
        <f t="shared" si="4"/>
        <v>0</v>
      </c>
    </row>
    <row r="188" spans="2:14" ht="18" customHeight="1" x14ac:dyDescent="0.3">
      <c r="B188" s="16">
        <f t="shared" si="5"/>
        <v>183</v>
      </c>
      <c r="C188" s="45"/>
      <c r="D188" s="2"/>
      <c r="E188" s="3"/>
      <c r="F188" s="3"/>
      <c r="G188" s="3"/>
      <c r="H188" s="3"/>
      <c r="I188" s="39" cm="1">
        <f t="array" ref="I188">_xlfn.SWITCH(E188,"IV","Junior","V","Junior", "VI","Junior","VII","Pre-Senior","VIII","Pre-Senior","IX","Pre-Senior","X","Senior","XI","Senior","XII","Senior",0)</f>
        <v>0</v>
      </c>
      <c r="J188" s="126"/>
      <c r="K188" s="126"/>
      <c r="L188" s="38"/>
      <c r="M188" s="3"/>
      <c r="N188" s="4">
        <f t="shared" si="4"/>
        <v>0</v>
      </c>
    </row>
    <row r="189" spans="2:14" ht="18" customHeight="1" x14ac:dyDescent="0.3">
      <c r="B189" s="16">
        <f t="shared" si="5"/>
        <v>184</v>
      </c>
      <c r="C189" s="45"/>
      <c r="D189" s="2"/>
      <c r="E189" s="3"/>
      <c r="F189" s="3"/>
      <c r="G189" s="3"/>
      <c r="H189" s="3"/>
      <c r="I189" s="39" cm="1">
        <f t="array" ref="I189">_xlfn.SWITCH(E189,"IV","Junior","V","Junior", "VI","Junior","VII","Pre-Senior","VIII","Pre-Senior","IX","Pre-Senior","X","Senior","XI","Senior","XII","Senior",0)</f>
        <v>0</v>
      </c>
      <c r="J189" s="126"/>
      <c r="K189" s="126"/>
      <c r="L189" s="38"/>
      <c r="M189" s="3"/>
      <c r="N189" s="4">
        <f t="shared" si="4"/>
        <v>0</v>
      </c>
    </row>
    <row r="190" spans="2:14" ht="18" customHeight="1" x14ac:dyDescent="0.3">
      <c r="B190" s="16">
        <f t="shared" si="5"/>
        <v>185</v>
      </c>
      <c r="C190" s="45"/>
      <c r="D190" s="2"/>
      <c r="E190" s="3"/>
      <c r="F190" s="3"/>
      <c r="G190" s="3"/>
      <c r="H190" s="3"/>
      <c r="I190" s="39" cm="1">
        <f t="array" ref="I190">_xlfn.SWITCH(E190,"IV","Junior","V","Junior", "VI","Junior","VII","Pre-Senior","VIII","Pre-Senior","IX","Pre-Senior","X","Senior","XI","Senior","XII","Senior",0)</f>
        <v>0</v>
      </c>
      <c r="J190" s="126"/>
      <c r="K190" s="126"/>
      <c r="L190" s="38"/>
      <c r="M190" s="3"/>
      <c r="N190" s="4">
        <f t="shared" si="4"/>
        <v>0</v>
      </c>
    </row>
    <row r="191" spans="2:14" ht="18" customHeight="1" x14ac:dyDescent="0.3">
      <c r="B191" s="16">
        <f t="shared" si="5"/>
        <v>186</v>
      </c>
      <c r="C191" s="45"/>
      <c r="D191" s="2"/>
      <c r="E191" s="3"/>
      <c r="F191" s="3"/>
      <c r="G191" s="3"/>
      <c r="H191" s="3"/>
      <c r="I191" s="39" cm="1">
        <f t="array" ref="I191">_xlfn.SWITCH(E191,"IV","Junior","V","Junior", "VI","Junior","VII","Pre-Senior","VIII","Pre-Senior","IX","Pre-Senior","X","Senior","XI","Senior","XII","Senior",0)</f>
        <v>0</v>
      </c>
      <c r="J191" s="126"/>
      <c r="K191" s="126"/>
      <c r="L191" s="38"/>
      <c r="M191" s="3"/>
      <c r="N191" s="4">
        <f t="shared" si="4"/>
        <v>0</v>
      </c>
    </row>
    <row r="192" spans="2:14" ht="18" customHeight="1" x14ac:dyDescent="0.3">
      <c r="B192" s="16">
        <f t="shared" si="5"/>
        <v>187</v>
      </c>
      <c r="C192" s="45"/>
      <c r="D192" s="2"/>
      <c r="E192" s="3"/>
      <c r="F192" s="3"/>
      <c r="G192" s="3"/>
      <c r="H192" s="3"/>
      <c r="I192" s="39" cm="1">
        <f t="array" ref="I192">_xlfn.SWITCH(E192,"IV","Junior","V","Junior", "VI","Junior","VII","Pre-Senior","VIII","Pre-Senior","IX","Pre-Senior","X","Senior","XI","Senior","XII","Senior",0)</f>
        <v>0</v>
      </c>
      <c r="J192" s="126"/>
      <c r="K192" s="126"/>
      <c r="L192" s="38"/>
      <c r="M192" s="3"/>
      <c r="N192" s="4">
        <f t="shared" si="4"/>
        <v>0</v>
      </c>
    </row>
    <row r="193" spans="2:14" ht="18" customHeight="1" x14ac:dyDescent="0.3">
      <c r="B193" s="16">
        <f t="shared" si="5"/>
        <v>188</v>
      </c>
      <c r="C193" s="45"/>
      <c r="D193" s="2"/>
      <c r="E193" s="3"/>
      <c r="F193" s="3"/>
      <c r="G193" s="3"/>
      <c r="H193" s="3"/>
      <c r="I193" s="39" cm="1">
        <f t="array" ref="I193">_xlfn.SWITCH(E193,"IV","Junior","V","Junior", "VI","Junior","VII","Pre-Senior","VIII","Pre-Senior","IX","Pre-Senior","X","Senior","XI","Senior","XII","Senior",0)</f>
        <v>0</v>
      </c>
      <c r="J193" s="126"/>
      <c r="K193" s="126"/>
      <c r="L193" s="38"/>
      <c r="M193" s="3"/>
      <c r="N193" s="4">
        <f t="shared" si="4"/>
        <v>0</v>
      </c>
    </row>
    <row r="194" spans="2:14" ht="18" customHeight="1" x14ac:dyDescent="0.3">
      <c r="B194" s="16">
        <f t="shared" si="5"/>
        <v>189</v>
      </c>
      <c r="C194" s="45"/>
      <c r="D194" s="2"/>
      <c r="E194" s="3"/>
      <c r="F194" s="3"/>
      <c r="G194" s="3"/>
      <c r="H194" s="3"/>
      <c r="I194" s="39" cm="1">
        <f t="array" ref="I194">_xlfn.SWITCH(E194,"IV","Junior","V","Junior", "VI","Junior","VII","Pre-Senior","VIII","Pre-Senior","IX","Pre-Senior","X","Senior","XI","Senior","XII","Senior",0)</f>
        <v>0</v>
      </c>
      <c r="J194" s="126"/>
      <c r="K194" s="126"/>
      <c r="L194" s="38"/>
      <c r="M194" s="3"/>
      <c r="N194" s="4">
        <f t="shared" si="4"/>
        <v>0</v>
      </c>
    </row>
    <row r="195" spans="2:14" ht="18" customHeight="1" x14ac:dyDescent="0.3">
      <c r="B195" s="16">
        <f t="shared" si="5"/>
        <v>190</v>
      </c>
      <c r="C195" s="45"/>
      <c r="D195" s="2"/>
      <c r="E195" s="3"/>
      <c r="F195" s="3"/>
      <c r="G195" s="3"/>
      <c r="H195" s="3"/>
      <c r="I195" s="39" cm="1">
        <f t="array" ref="I195">_xlfn.SWITCH(E195,"IV","Junior","V","Junior", "VI","Junior","VII","Pre-Senior","VIII","Pre-Senior","IX","Pre-Senior","X","Senior","XI","Senior","XII","Senior",0)</f>
        <v>0</v>
      </c>
      <c r="J195" s="126"/>
      <c r="K195" s="126"/>
      <c r="L195" s="38"/>
      <c r="M195" s="3"/>
      <c r="N195" s="4">
        <f t="shared" si="4"/>
        <v>0</v>
      </c>
    </row>
    <row r="196" spans="2:14" ht="18" customHeight="1" x14ac:dyDescent="0.3">
      <c r="B196" s="16">
        <f t="shared" si="5"/>
        <v>191</v>
      </c>
      <c r="C196" s="45"/>
      <c r="D196" s="2"/>
      <c r="E196" s="3"/>
      <c r="F196" s="3"/>
      <c r="G196" s="3"/>
      <c r="H196" s="3"/>
      <c r="I196" s="39" cm="1">
        <f t="array" ref="I196">_xlfn.SWITCH(E196,"IV","Junior","V","Junior", "VI","Junior","VII","Pre-Senior","VIII","Pre-Senior","IX","Pre-Senior","X","Senior","XI","Senior","XII","Senior",0)</f>
        <v>0</v>
      </c>
      <c r="J196" s="126"/>
      <c r="K196" s="126"/>
      <c r="L196" s="38"/>
      <c r="M196" s="3"/>
      <c r="N196" s="4">
        <f t="shared" si="4"/>
        <v>0</v>
      </c>
    </row>
    <row r="197" spans="2:14" ht="18" customHeight="1" x14ac:dyDescent="0.3">
      <c r="B197" s="16">
        <f t="shared" si="5"/>
        <v>192</v>
      </c>
      <c r="C197" s="45"/>
      <c r="D197" s="2"/>
      <c r="E197" s="3"/>
      <c r="F197" s="3"/>
      <c r="G197" s="3"/>
      <c r="H197" s="3"/>
      <c r="I197" s="39" cm="1">
        <f t="array" ref="I197">_xlfn.SWITCH(E197,"IV","Junior","V","Junior", "VI","Junior","VII","Pre-Senior","VIII","Pre-Senior","IX","Pre-Senior","X","Senior","XI","Senior","XII","Senior",0)</f>
        <v>0</v>
      </c>
      <c r="J197" s="126"/>
      <c r="K197" s="126"/>
      <c r="L197" s="38"/>
      <c r="M197" s="3"/>
      <c r="N197" s="4">
        <f t="shared" si="4"/>
        <v>0</v>
      </c>
    </row>
    <row r="198" spans="2:14" ht="18" customHeight="1" x14ac:dyDescent="0.3">
      <c r="B198" s="16">
        <f t="shared" si="5"/>
        <v>193</v>
      </c>
      <c r="C198" s="45"/>
      <c r="D198" s="2"/>
      <c r="E198" s="3"/>
      <c r="F198" s="3"/>
      <c r="G198" s="3"/>
      <c r="H198" s="3"/>
      <c r="I198" s="39" cm="1">
        <f t="array" ref="I198">_xlfn.SWITCH(E198,"IV","Junior","V","Junior", "VI","Junior","VII","Pre-Senior","VIII","Pre-Senior","IX","Pre-Senior","X","Senior","XI","Senior","XII","Senior",0)</f>
        <v>0</v>
      </c>
      <c r="J198" s="126"/>
      <c r="K198" s="126"/>
      <c r="L198" s="38"/>
      <c r="M198" s="3"/>
      <c r="N198" s="4">
        <f t="shared" si="4"/>
        <v>0</v>
      </c>
    </row>
    <row r="199" spans="2:14" ht="18" customHeight="1" x14ac:dyDescent="0.3">
      <c r="B199" s="16">
        <f t="shared" si="5"/>
        <v>194</v>
      </c>
      <c r="C199" s="45"/>
      <c r="D199" s="2"/>
      <c r="E199" s="3"/>
      <c r="F199" s="3"/>
      <c r="G199" s="3"/>
      <c r="H199" s="3"/>
      <c r="I199" s="39" cm="1">
        <f t="array" ref="I199">_xlfn.SWITCH(E199,"IV","Junior","V","Junior", "VI","Junior","VII","Pre-Senior","VIII","Pre-Senior","IX","Pre-Senior","X","Senior","XI","Senior","XII","Senior",0)</f>
        <v>0</v>
      </c>
      <c r="J199" s="126"/>
      <c r="K199" s="126"/>
      <c r="L199" s="38"/>
      <c r="M199" s="3"/>
      <c r="N199" s="4">
        <f t="shared" ref="N199:N262" si="6">IF(M199="Printed book",230,IF(M199="E-book",155,0))</f>
        <v>0</v>
      </c>
    </row>
    <row r="200" spans="2:14" ht="18" customHeight="1" x14ac:dyDescent="0.3">
      <c r="B200" s="16">
        <f t="shared" ref="B200:B263" si="7">B199+1</f>
        <v>195</v>
      </c>
      <c r="C200" s="45"/>
      <c r="D200" s="2"/>
      <c r="E200" s="3"/>
      <c r="F200" s="3"/>
      <c r="G200" s="3"/>
      <c r="H200" s="3"/>
      <c r="I200" s="39" cm="1">
        <f t="array" ref="I200">_xlfn.SWITCH(E200,"IV","Junior","V","Junior", "VI","Junior","VII","Pre-Senior","VIII","Pre-Senior","IX","Pre-Senior","X","Senior","XI","Senior","XII","Senior",0)</f>
        <v>0</v>
      </c>
      <c r="J200" s="126"/>
      <c r="K200" s="126"/>
      <c r="L200" s="38"/>
      <c r="M200" s="3"/>
      <c r="N200" s="4">
        <f t="shared" si="6"/>
        <v>0</v>
      </c>
    </row>
    <row r="201" spans="2:14" ht="18" customHeight="1" x14ac:dyDescent="0.3">
      <c r="B201" s="16">
        <f t="shared" si="7"/>
        <v>196</v>
      </c>
      <c r="C201" s="45"/>
      <c r="D201" s="2"/>
      <c r="E201" s="3"/>
      <c r="F201" s="3"/>
      <c r="G201" s="3"/>
      <c r="H201" s="3"/>
      <c r="I201" s="39" cm="1">
        <f t="array" ref="I201">_xlfn.SWITCH(E201,"IV","Junior","V","Junior", "VI","Junior","VII","Pre-Senior","VIII","Pre-Senior","IX","Pre-Senior","X","Senior","XI","Senior","XII","Senior",0)</f>
        <v>0</v>
      </c>
      <c r="J201" s="126"/>
      <c r="K201" s="126"/>
      <c r="L201" s="38"/>
      <c r="M201" s="3"/>
      <c r="N201" s="4">
        <f t="shared" si="6"/>
        <v>0</v>
      </c>
    </row>
    <row r="202" spans="2:14" ht="18" customHeight="1" x14ac:dyDescent="0.3">
      <c r="B202" s="16">
        <f t="shared" si="7"/>
        <v>197</v>
      </c>
      <c r="C202" s="45"/>
      <c r="D202" s="2"/>
      <c r="E202" s="3"/>
      <c r="F202" s="3"/>
      <c r="G202" s="3"/>
      <c r="H202" s="3"/>
      <c r="I202" s="39" cm="1">
        <f t="array" ref="I202">_xlfn.SWITCH(E202,"IV","Junior","V","Junior", "VI","Junior","VII","Pre-Senior","VIII","Pre-Senior","IX","Pre-Senior","X","Senior","XI","Senior","XII","Senior",0)</f>
        <v>0</v>
      </c>
      <c r="J202" s="126"/>
      <c r="K202" s="126"/>
      <c r="L202" s="38"/>
      <c r="M202" s="3"/>
      <c r="N202" s="4">
        <f t="shared" si="6"/>
        <v>0</v>
      </c>
    </row>
    <row r="203" spans="2:14" ht="18" customHeight="1" x14ac:dyDescent="0.3">
      <c r="B203" s="16">
        <f t="shared" si="7"/>
        <v>198</v>
      </c>
      <c r="C203" s="45"/>
      <c r="D203" s="2"/>
      <c r="E203" s="3"/>
      <c r="F203" s="3"/>
      <c r="G203" s="3"/>
      <c r="H203" s="3"/>
      <c r="I203" s="39" cm="1">
        <f t="array" ref="I203">_xlfn.SWITCH(E203,"IV","Junior","V","Junior", "VI","Junior","VII","Pre-Senior","VIII","Pre-Senior","IX","Pre-Senior","X","Senior","XI","Senior","XII","Senior",0)</f>
        <v>0</v>
      </c>
      <c r="J203" s="126"/>
      <c r="K203" s="126"/>
      <c r="L203" s="38"/>
      <c r="M203" s="3"/>
      <c r="N203" s="4">
        <f t="shared" si="6"/>
        <v>0</v>
      </c>
    </row>
    <row r="204" spans="2:14" ht="18" customHeight="1" x14ac:dyDescent="0.3">
      <c r="B204" s="16">
        <f t="shared" si="7"/>
        <v>199</v>
      </c>
      <c r="C204" s="45"/>
      <c r="D204" s="2"/>
      <c r="E204" s="3"/>
      <c r="F204" s="3"/>
      <c r="G204" s="3"/>
      <c r="H204" s="3"/>
      <c r="I204" s="39" cm="1">
        <f t="array" ref="I204">_xlfn.SWITCH(E204,"IV","Junior","V","Junior", "VI","Junior","VII","Pre-Senior","VIII","Pre-Senior","IX","Pre-Senior","X","Senior","XI","Senior","XII","Senior",0)</f>
        <v>0</v>
      </c>
      <c r="J204" s="126"/>
      <c r="K204" s="126"/>
      <c r="L204" s="38"/>
      <c r="M204" s="3"/>
      <c r="N204" s="4">
        <f t="shared" si="6"/>
        <v>0</v>
      </c>
    </row>
    <row r="205" spans="2:14" ht="18" customHeight="1" x14ac:dyDescent="0.3">
      <c r="B205" s="16">
        <f t="shared" si="7"/>
        <v>200</v>
      </c>
      <c r="C205" s="45"/>
      <c r="D205" s="2"/>
      <c r="E205" s="3"/>
      <c r="F205" s="3"/>
      <c r="G205" s="3"/>
      <c r="H205" s="3"/>
      <c r="I205" s="39" cm="1">
        <f t="array" ref="I205">_xlfn.SWITCH(E205,"IV","Junior","V","Junior", "VI","Junior","VII","Pre-Senior","VIII","Pre-Senior","IX","Pre-Senior","X","Senior","XI","Senior","XII","Senior",0)</f>
        <v>0</v>
      </c>
      <c r="J205" s="126"/>
      <c r="K205" s="126"/>
      <c r="L205" s="38"/>
      <c r="M205" s="3"/>
      <c r="N205" s="4">
        <f t="shared" si="6"/>
        <v>0</v>
      </c>
    </row>
    <row r="206" spans="2:14" ht="18" customHeight="1" x14ac:dyDescent="0.3">
      <c r="B206" s="16">
        <f t="shared" si="7"/>
        <v>201</v>
      </c>
      <c r="C206" s="45"/>
      <c r="D206" s="2"/>
      <c r="E206" s="3"/>
      <c r="F206" s="3"/>
      <c r="G206" s="3"/>
      <c r="H206" s="3"/>
      <c r="I206" s="39" cm="1">
        <f t="array" ref="I206">_xlfn.SWITCH(E206,"IV","Junior","V","Junior", "VI","Junior","VII","Pre-Senior","VIII","Pre-Senior","IX","Pre-Senior","X","Senior","XI","Senior","XII","Senior",0)</f>
        <v>0</v>
      </c>
      <c r="J206" s="126"/>
      <c r="K206" s="126"/>
      <c r="L206" s="38"/>
      <c r="M206" s="3"/>
      <c r="N206" s="4">
        <f t="shared" si="6"/>
        <v>0</v>
      </c>
    </row>
    <row r="207" spans="2:14" ht="18" customHeight="1" x14ac:dyDescent="0.3">
      <c r="B207" s="16">
        <f t="shared" si="7"/>
        <v>202</v>
      </c>
      <c r="C207" s="45"/>
      <c r="D207" s="2"/>
      <c r="E207" s="3"/>
      <c r="F207" s="3"/>
      <c r="G207" s="3"/>
      <c r="H207" s="3"/>
      <c r="I207" s="39" cm="1">
        <f t="array" ref="I207">_xlfn.SWITCH(E207,"IV","Junior","V","Junior", "VI","Junior","VII","Pre-Senior","VIII","Pre-Senior","IX","Pre-Senior","X","Senior","XI","Senior","XII","Senior",0)</f>
        <v>0</v>
      </c>
      <c r="J207" s="126"/>
      <c r="K207" s="126"/>
      <c r="L207" s="38"/>
      <c r="M207" s="3"/>
      <c r="N207" s="4">
        <f t="shared" si="6"/>
        <v>0</v>
      </c>
    </row>
    <row r="208" spans="2:14" ht="18" customHeight="1" x14ac:dyDescent="0.3">
      <c r="B208" s="16">
        <f t="shared" si="7"/>
        <v>203</v>
      </c>
      <c r="C208" s="45"/>
      <c r="D208" s="2"/>
      <c r="E208" s="3"/>
      <c r="F208" s="3"/>
      <c r="G208" s="3"/>
      <c r="H208" s="3"/>
      <c r="I208" s="39" cm="1">
        <f t="array" ref="I208">_xlfn.SWITCH(E208,"IV","Junior","V","Junior", "VI","Junior","VII","Pre-Senior","VIII","Pre-Senior","IX","Pre-Senior","X","Senior","XI","Senior","XII","Senior",0)</f>
        <v>0</v>
      </c>
      <c r="J208" s="126"/>
      <c r="K208" s="126"/>
      <c r="L208" s="38"/>
      <c r="M208" s="3"/>
      <c r="N208" s="4">
        <f t="shared" si="6"/>
        <v>0</v>
      </c>
    </row>
    <row r="209" spans="2:14" ht="18" customHeight="1" x14ac:dyDescent="0.3">
      <c r="B209" s="16">
        <f t="shared" si="7"/>
        <v>204</v>
      </c>
      <c r="C209" s="45"/>
      <c r="D209" s="2"/>
      <c r="E209" s="3"/>
      <c r="F209" s="3"/>
      <c r="G209" s="3"/>
      <c r="H209" s="3"/>
      <c r="I209" s="39" cm="1">
        <f t="array" ref="I209">_xlfn.SWITCH(E209,"IV","Junior","V","Junior", "VI","Junior","VII","Pre-Senior","VIII","Pre-Senior","IX","Pre-Senior","X","Senior","XI","Senior","XII","Senior",0)</f>
        <v>0</v>
      </c>
      <c r="J209" s="126"/>
      <c r="K209" s="126"/>
      <c r="L209" s="38"/>
      <c r="M209" s="3"/>
      <c r="N209" s="4">
        <f t="shared" si="6"/>
        <v>0</v>
      </c>
    </row>
    <row r="210" spans="2:14" ht="18" customHeight="1" x14ac:dyDescent="0.3">
      <c r="B210" s="16">
        <f t="shared" si="7"/>
        <v>205</v>
      </c>
      <c r="C210" s="45"/>
      <c r="D210" s="2"/>
      <c r="E210" s="3"/>
      <c r="F210" s="3"/>
      <c r="G210" s="3"/>
      <c r="H210" s="3"/>
      <c r="I210" s="39" cm="1">
        <f t="array" ref="I210">_xlfn.SWITCH(E210,"IV","Junior","V","Junior", "VI","Junior","VII","Pre-Senior","VIII","Pre-Senior","IX","Pre-Senior","X","Senior","XI","Senior","XII","Senior",0)</f>
        <v>0</v>
      </c>
      <c r="J210" s="126"/>
      <c r="K210" s="126"/>
      <c r="L210" s="38"/>
      <c r="M210" s="3"/>
      <c r="N210" s="4">
        <f t="shared" si="6"/>
        <v>0</v>
      </c>
    </row>
    <row r="211" spans="2:14" ht="18" customHeight="1" x14ac:dyDescent="0.3">
      <c r="B211" s="16">
        <f t="shared" si="7"/>
        <v>206</v>
      </c>
      <c r="C211" s="45"/>
      <c r="D211" s="2"/>
      <c r="E211" s="3"/>
      <c r="F211" s="3"/>
      <c r="G211" s="3"/>
      <c r="H211" s="3"/>
      <c r="I211" s="39" cm="1">
        <f t="array" ref="I211">_xlfn.SWITCH(E211,"IV","Junior","V","Junior", "VI","Junior","VII","Pre-Senior","VIII","Pre-Senior","IX","Pre-Senior","X","Senior","XI","Senior","XII","Senior",0)</f>
        <v>0</v>
      </c>
      <c r="J211" s="126"/>
      <c r="K211" s="126"/>
      <c r="L211" s="38"/>
      <c r="M211" s="3"/>
      <c r="N211" s="4">
        <f t="shared" si="6"/>
        <v>0</v>
      </c>
    </row>
    <row r="212" spans="2:14" ht="18" customHeight="1" x14ac:dyDescent="0.3">
      <c r="B212" s="16">
        <f t="shared" si="7"/>
        <v>207</v>
      </c>
      <c r="C212" s="45"/>
      <c r="D212" s="2"/>
      <c r="E212" s="3"/>
      <c r="F212" s="3"/>
      <c r="G212" s="3"/>
      <c r="H212" s="3"/>
      <c r="I212" s="39" cm="1">
        <f t="array" ref="I212">_xlfn.SWITCH(E212,"IV","Junior","V","Junior", "VI","Junior","VII","Pre-Senior","VIII","Pre-Senior","IX","Pre-Senior","X","Senior","XI","Senior","XII","Senior",0)</f>
        <v>0</v>
      </c>
      <c r="J212" s="126"/>
      <c r="K212" s="126"/>
      <c r="L212" s="38"/>
      <c r="M212" s="3"/>
      <c r="N212" s="4">
        <f t="shared" si="6"/>
        <v>0</v>
      </c>
    </row>
    <row r="213" spans="2:14" ht="18" customHeight="1" x14ac:dyDescent="0.3">
      <c r="B213" s="16">
        <f t="shared" si="7"/>
        <v>208</v>
      </c>
      <c r="C213" s="45"/>
      <c r="D213" s="2"/>
      <c r="E213" s="3"/>
      <c r="F213" s="3"/>
      <c r="G213" s="3"/>
      <c r="H213" s="3"/>
      <c r="I213" s="39" cm="1">
        <f t="array" ref="I213">_xlfn.SWITCH(E213,"IV","Junior","V","Junior", "VI","Junior","VII","Pre-Senior","VIII","Pre-Senior","IX","Pre-Senior","X","Senior","XI","Senior","XII","Senior",0)</f>
        <v>0</v>
      </c>
      <c r="J213" s="126"/>
      <c r="K213" s="126"/>
      <c r="L213" s="38"/>
      <c r="M213" s="3"/>
      <c r="N213" s="4">
        <f t="shared" si="6"/>
        <v>0</v>
      </c>
    </row>
    <row r="214" spans="2:14" ht="18" customHeight="1" x14ac:dyDescent="0.3">
      <c r="B214" s="16">
        <f t="shared" si="7"/>
        <v>209</v>
      </c>
      <c r="C214" s="45"/>
      <c r="D214" s="2"/>
      <c r="E214" s="3"/>
      <c r="F214" s="3"/>
      <c r="G214" s="3"/>
      <c r="H214" s="3"/>
      <c r="I214" s="39" cm="1">
        <f t="array" ref="I214">_xlfn.SWITCH(E214,"IV","Junior","V","Junior", "VI","Junior","VII","Pre-Senior","VIII","Pre-Senior","IX","Pre-Senior","X","Senior","XI","Senior","XII","Senior",0)</f>
        <v>0</v>
      </c>
      <c r="J214" s="126"/>
      <c r="K214" s="126"/>
      <c r="L214" s="38"/>
      <c r="M214" s="3"/>
      <c r="N214" s="4">
        <f t="shared" si="6"/>
        <v>0</v>
      </c>
    </row>
    <row r="215" spans="2:14" ht="18" customHeight="1" x14ac:dyDescent="0.3">
      <c r="B215" s="16">
        <f t="shared" si="7"/>
        <v>210</v>
      </c>
      <c r="C215" s="45"/>
      <c r="D215" s="2"/>
      <c r="E215" s="3"/>
      <c r="F215" s="3"/>
      <c r="G215" s="3"/>
      <c r="H215" s="3"/>
      <c r="I215" s="39" cm="1">
        <f t="array" ref="I215">_xlfn.SWITCH(E215,"IV","Junior","V","Junior", "VI","Junior","VII","Pre-Senior","VIII","Pre-Senior","IX","Pre-Senior","X","Senior","XI","Senior","XII","Senior",0)</f>
        <v>0</v>
      </c>
      <c r="J215" s="126"/>
      <c r="K215" s="126"/>
      <c r="L215" s="38"/>
      <c r="M215" s="3"/>
      <c r="N215" s="4">
        <f t="shared" si="6"/>
        <v>0</v>
      </c>
    </row>
    <row r="216" spans="2:14" ht="18" customHeight="1" x14ac:dyDescent="0.3">
      <c r="B216" s="16">
        <f t="shared" si="7"/>
        <v>211</v>
      </c>
      <c r="C216" s="45"/>
      <c r="D216" s="2"/>
      <c r="E216" s="3"/>
      <c r="F216" s="3"/>
      <c r="G216" s="3"/>
      <c r="H216" s="3"/>
      <c r="I216" s="39" cm="1">
        <f t="array" ref="I216">_xlfn.SWITCH(E216,"IV","Junior","V","Junior", "VI","Junior","VII","Pre-Senior","VIII","Pre-Senior","IX","Pre-Senior","X","Senior","XI","Senior","XII","Senior",0)</f>
        <v>0</v>
      </c>
      <c r="J216" s="126"/>
      <c r="K216" s="126"/>
      <c r="L216" s="38"/>
      <c r="M216" s="3"/>
      <c r="N216" s="4">
        <f t="shared" si="6"/>
        <v>0</v>
      </c>
    </row>
    <row r="217" spans="2:14" ht="18" customHeight="1" x14ac:dyDescent="0.3">
      <c r="B217" s="16">
        <f t="shared" si="7"/>
        <v>212</v>
      </c>
      <c r="C217" s="45"/>
      <c r="D217" s="2"/>
      <c r="E217" s="3"/>
      <c r="F217" s="3"/>
      <c r="G217" s="3"/>
      <c r="H217" s="3"/>
      <c r="I217" s="39" cm="1">
        <f t="array" ref="I217">_xlfn.SWITCH(E217,"IV","Junior","V","Junior", "VI","Junior","VII","Pre-Senior","VIII","Pre-Senior","IX","Pre-Senior","X","Senior","XI","Senior","XII","Senior",0)</f>
        <v>0</v>
      </c>
      <c r="J217" s="126"/>
      <c r="K217" s="126"/>
      <c r="L217" s="38"/>
      <c r="M217" s="3"/>
      <c r="N217" s="4">
        <f t="shared" si="6"/>
        <v>0</v>
      </c>
    </row>
    <row r="218" spans="2:14" ht="18" customHeight="1" x14ac:dyDescent="0.3">
      <c r="B218" s="16">
        <f t="shared" si="7"/>
        <v>213</v>
      </c>
      <c r="C218" s="45"/>
      <c r="D218" s="2"/>
      <c r="E218" s="3"/>
      <c r="F218" s="3"/>
      <c r="G218" s="3"/>
      <c r="H218" s="3"/>
      <c r="I218" s="39" cm="1">
        <f t="array" ref="I218">_xlfn.SWITCH(E218,"IV","Junior","V","Junior", "VI","Junior","VII","Pre-Senior","VIII","Pre-Senior","IX","Pre-Senior","X","Senior","XI","Senior","XII","Senior",0)</f>
        <v>0</v>
      </c>
      <c r="J218" s="126"/>
      <c r="K218" s="126"/>
      <c r="L218" s="38"/>
      <c r="M218" s="3"/>
      <c r="N218" s="4">
        <f t="shared" si="6"/>
        <v>0</v>
      </c>
    </row>
    <row r="219" spans="2:14" ht="18" customHeight="1" x14ac:dyDescent="0.3">
      <c r="B219" s="16">
        <f t="shared" si="7"/>
        <v>214</v>
      </c>
      <c r="C219" s="45"/>
      <c r="D219" s="2"/>
      <c r="E219" s="3"/>
      <c r="F219" s="3"/>
      <c r="G219" s="3"/>
      <c r="H219" s="3"/>
      <c r="I219" s="39" cm="1">
        <f t="array" ref="I219">_xlfn.SWITCH(E219,"IV","Junior","V","Junior", "VI","Junior","VII","Pre-Senior","VIII","Pre-Senior","IX","Pre-Senior","X","Senior","XI","Senior","XII","Senior",0)</f>
        <v>0</v>
      </c>
      <c r="J219" s="126"/>
      <c r="K219" s="126"/>
      <c r="L219" s="38"/>
      <c r="M219" s="3"/>
      <c r="N219" s="4">
        <f t="shared" si="6"/>
        <v>0</v>
      </c>
    </row>
    <row r="220" spans="2:14" ht="18" customHeight="1" x14ac:dyDescent="0.3">
      <c r="B220" s="16">
        <f t="shared" si="7"/>
        <v>215</v>
      </c>
      <c r="C220" s="45"/>
      <c r="D220" s="2"/>
      <c r="E220" s="3"/>
      <c r="F220" s="3"/>
      <c r="G220" s="3"/>
      <c r="H220" s="3"/>
      <c r="I220" s="39" cm="1">
        <f t="array" ref="I220">_xlfn.SWITCH(E220,"IV","Junior","V","Junior", "VI","Junior","VII","Pre-Senior","VIII","Pre-Senior","IX","Pre-Senior","X","Senior","XI","Senior","XII","Senior",0)</f>
        <v>0</v>
      </c>
      <c r="J220" s="126"/>
      <c r="K220" s="126"/>
      <c r="L220" s="38"/>
      <c r="M220" s="3"/>
      <c r="N220" s="4">
        <f t="shared" si="6"/>
        <v>0</v>
      </c>
    </row>
    <row r="221" spans="2:14" ht="18" customHeight="1" x14ac:dyDescent="0.3">
      <c r="B221" s="16">
        <f t="shared" si="7"/>
        <v>216</v>
      </c>
      <c r="C221" s="45"/>
      <c r="D221" s="2"/>
      <c r="E221" s="3"/>
      <c r="F221" s="3"/>
      <c r="G221" s="3"/>
      <c r="H221" s="3"/>
      <c r="I221" s="39" cm="1">
        <f t="array" ref="I221">_xlfn.SWITCH(E221,"IV","Junior","V","Junior", "VI","Junior","VII","Pre-Senior","VIII","Pre-Senior","IX","Pre-Senior","X","Senior","XI","Senior","XII","Senior",0)</f>
        <v>0</v>
      </c>
      <c r="J221" s="126"/>
      <c r="K221" s="126"/>
      <c r="L221" s="38"/>
      <c r="M221" s="3"/>
      <c r="N221" s="4">
        <f t="shared" si="6"/>
        <v>0</v>
      </c>
    </row>
    <row r="222" spans="2:14" ht="18" customHeight="1" x14ac:dyDescent="0.3">
      <c r="B222" s="16">
        <f t="shared" si="7"/>
        <v>217</v>
      </c>
      <c r="C222" s="45"/>
      <c r="D222" s="2"/>
      <c r="E222" s="3"/>
      <c r="F222" s="3"/>
      <c r="G222" s="3"/>
      <c r="H222" s="3"/>
      <c r="I222" s="39" cm="1">
        <f t="array" ref="I222">_xlfn.SWITCH(E222,"IV","Junior","V","Junior", "VI","Junior","VII","Pre-Senior","VIII","Pre-Senior","IX","Pre-Senior","X","Senior","XI","Senior","XII","Senior",0)</f>
        <v>0</v>
      </c>
      <c r="J222" s="126"/>
      <c r="K222" s="126"/>
      <c r="L222" s="38"/>
      <c r="M222" s="3"/>
      <c r="N222" s="4">
        <f t="shared" si="6"/>
        <v>0</v>
      </c>
    </row>
    <row r="223" spans="2:14" ht="18" customHeight="1" x14ac:dyDescent="0.3">
      <c r="B223" s="16">
        <f t="shared" si="7"/>
        <v>218</v>
      </c>
      <c r="C223" s="45"/>
      <c r="D223" s="2"/>
      <c r="E223" s="3"/>
      <c r="F223" s="3"/>
      <c r="G223" s="3"/>
      <c r="H223" s="3"/>
      <c r="I223" s="39" cm="1">
        <f t="array" ref="I223">_xlfn.SWITCH(E223,"IV","Junior","V","Junior", "VI","Junior","VII","Pre-Senior","VIII","Pre-Senior","IX","Pre-Senior","X","Senior","XI","Senior","XII","Senior",0)</f>
        <v>0</v>
      </c>
      <c r="J223" s="126"/>
      <c r="K223" s="126"/>
      <c r="L223" s="38"/>
      <c r="M223" s="3"/>
      <c r="N223" s="4">
        <f t="shared" si="6"/>
        <v>0</v>
      </c>
    </row>
    <row r="224" spans="2:14" ht="18" customHeight="1" x14ac:dyDescent="0.3">
      <c r="B224" s="16">
        <f t="shared" si="7"/>
        <v>219</v>
      </c>
      <c r="C224" s="45"/>
      <c r="D224" s="2"/>
      <c r="E224" s="3"/>
      <c r="F224" s="3"/>
      <c r="G224" s="3"/>
      <c r="H224" s="3"/>
      <c r="I224" s="39" cm="1">
        <f t="array" ref="I224">_xlfn.SWITCH(E224,"IV","Junior","V","Junior", "VI","Junior","VII","Pre-Senior","VIII","Pre-Senior","IX","Pre-Senior","X","Senior","XI","Senior","XII","Senior",0)</f>
        <v>0</v>
      </c>
      <c r="J224" s="126"/>
      <c r="K224" s="126"/>
      <c r="L224" s="38"/>
      <c r="M224" s="3"/>
      <c r="N224" s="4">
        <f t="shared" si="6"/>
        <v>0</v>
      </c>
    </row>
    <row r="225" spans="2:14" ht="18" customHeight="1" x14ac:dyDescent="0.3">
      <c r="B225" s="16">
        <f t="shared" si="7"/>
        <v>220</v>
      </c>
      <c r="C225" s="45"/>
      <c r="D225" s="2"/>
      <c r="E225" s="3"/>
      <c r="F225" s="3"/>
      <c r="G225" s="3"/>
      <c r="H225" s="3"/>
      <c r="I225" s="39" cm="1">
        <f t="array" ref="I225">_xlfn.SWITCH(E225,"IV","Junior","V","Junior", "VI","Junior","VII","Pre-Senior","VIII","Pre-Senior","IX","Pre-Senior","X","Senior","XI","Senior","XII","Senior",0)</f>
        <v>0</v>
      </c>
      <c r="J225" s="126"/>
      <c r="K225" s="126"/>
      <c r="L225" s="38"/>
      <c r="M225" s="3"/>
      <c r="N225" s="4">
        <f t="shared" si="6"/>
        <v>0</v>
      </c>
    </row>
    <row r="226" spans="2:14" ht="18" customHeight="1" x14ac:dyDescent="0.3">
      <c r="B226" s="16">
        <f t="shared" si="7"/>
        <v>221</v>
      </c>
      <c r="C226" s="45"/>
      <c r="D226" s="2"/>
      <c r="E226" s="3"/>
      <c r="F226" s="3"/>
      <c r="G226" s="3"/>
      <c r="H226" s="3"/>
      <c r="I226" s="39" cm="1">
        <f t="array" ref="I226">_xlfn.SWITCH(E226,"IV","Junior","V","Junior", "VI","Junior","VII","Pre-Senior","VIII","Pre-Senior","IX","Pre-Senior","X","Senior","XI","Senior","XII","Senior",0)</f>
        <v>0</v>
      </c>
      <c r="J226" s="126"/>
      <c r="K226" s="126"/>
      <c r="L226" s="38"/>
      <c r="M226" s="3"/>
      <c r="N226" s="4">
        <f t="shared" si="6"/>
        <v>0</v>
      </c>
    </row>
    <row r="227" spans="2:14" ht="18" customHeight="1" x14ac:dyDescent="0.3">
      <c r="B227" s="16">
        <f t="shared" si="7"/>
        <v>222</v>
      </c>
      <c r="C227" s="45"/>
      <c r="D227" s="2"/>
      <c r="E227" s="3"/>
      <c r="F227" s="3"/>
      <c r="G227" s="3"/>
      <c r="H227" s="3"/>
      <c r="I227" s="39" cm="1">
        <f t="array" ref="I227">_xlfn.SWITCH(E227,"IV","Junior","V","Junior", "VI","Junior","VII","Pre-Senior","VIII","Pre-Senior","IX","Pre-Senior","X","Senior","XI","Senior","XII","Senior",0)</f>
        <v>0</v>
      </c>
      <c r="J227" s="126"/>
      <c r="K227" s="126"/>
      <c r="L227" s="38"/>
      <c r="M227" s="3"/>
      <c r="N227" s="4">
        <f t="shared" si="6"/>
        <v>0</v>
      </c>
    </row>
    <row r="228" spans="2:14" ht="18" customHeight="1" x14ac:dyDescent="0.3">
      <c r="B228" s="16">
        <f t="shared" si="7"/>
        <v>223</v>
      </c>
      <c r="C228" s="45"/>
      <c r="D228" s="2"/>
      <c r="E228" s="3"/>
      <c r="F228" s="3"/>
      <c r="G228" s="3"/>
      <c r="H228" s="3"/>
      <c r="I228" s="39" cm="1">
        <f t="array" ref="I228">_xlfn.SWITCH(E228,"IV","Junior","V","Junior", "VI","Junior","VII","Pre-Senior","VIII","Pre-Senior","IX","Pre-Senior","X","Senior","XI","Senior","XII","Senior",0)</f>
        <v>0</v>
      </c>
      <c r="J228" s="126"/>
      <c r="K228" s="126"/>
      <c r="L228" s="38"/>
      <c r="M228" s="3"/>
      <c r="N228" s="4">
        <f t="shared" si="6"/>
        <v>0</v>
      </c>
    </row>
    <row r="229" spans="2:14" ht="18" customHeight="1" x14ac:dyDescent="0.3">
      <c r="B229" s="16">
        <f t="shared" si="7"/>
        <v>224</v>
      </c>
      <c r="C229" s="45"/>
      <c r="D229" s="2"/>
      <c r="E229" s="3"/>
      <c r="F229" s="3"/>
      <c r="G229" s="3"/>
      <c r="H229" s="3"/>
      <c r="I229" s="39" cm="1">
        <f t="array" ref="I229">_xlfn.SWITCH(E229,"IV","Junior","V","Junior", "VI","Junior","VII","Pre-Senior","VIII","Pre-Senior","IX","Pre-Senior","X","Senior","XI","Senior","XII","Senior",0)</f>
        <v>0</v>
      </c>
      <c r="J229" s="126"/>
      <c r="K229" s="126"/>
      <c r="L229" s="38"/>
      <c r="M229" s="3"/>
      <c r="N229" s="4">
        <f t="shared" si="6"/>
        <v>0</v>
      </c>
    </row>
    <row r="230" spans="2:14" ht="18" customHeight="1" x14ac:dyDescent="0.3">
      <c r="B230" s="16">
        <f t="shared" si="7"/>
        <v>225</v>
      </c>
      <c r="C230" s="45"/>
      <c r="D230" s="2"/>
      <c r="E230" s="3"/>
      <c r="F230" s="3"/>
      <c r="G230" s="3"/>
      <c r="H230" s="3"/>
      <c r="I230" s="39" cm="1">
        <f t="array" ref="I230">_xlfn.SWITCH(E230,"IV","Junior","V","Junior", "VI","Junior","VII","Pre-Senior","VIII","Pre-Senior","IX","Pre-Senior","X","Senior","XI","Senior","XII","Senior",0)</f>
        <v>0</v>
      </c>
      <c r="J230" s="126"/>
      <c r="K230" s="126"/>
      <c r="L230" s="38"/>
      <c r="M230" s="3"/>
      <c r="N230" s="4">
        <f t="shared" si="6"/>
        <v>0</v>
      </c>
    </row>
    <row r="231" spans="2:14" ht="18" customHeight="1" x14ac:dyDescent="0.3">
      <c r="B231" s="16">
        <f t="shared" si="7"/>
        <v>226</v>
      </c>
      <c r="C231" s="45"/>
      <c r="D231" s="2"/>
      <c r="E231" s="3"/>
      <c r="F231" s="3"/>
      <c r="G231" s="3"/>
      <c r="H231" s="3"/>
      <c r="I231" s="39" cm="1">
        <f t="array" ref="I231">_xlfn.SWITCH(E231,"IV","Junior","V","Junior", "VI","Junior","VII","Pre-Senior","VIII","Pre-Senior","IX","Pre-Senior","X","Senior","XI","Senior","XII","Senior",0)</f>
        <v>0</v>
      </c>
      <c r="J231" s="126"/>
      <c r="K231" s="126"/>
      <c r="L231" s="38"/>
      <c r="M231" s="3"/>
      <c r="N231" s="4">
        <f t="shared" si="6"/>
        <v>0</v>
      </c>
    </row>
    <row r="232" spans="2:14" ht="18" customHeight="1" x14ac:dyDescent="0.3">
      <c r="B232" s="16">
        <f t="shared" si="7"/>
        <v>227</v>
      </c>
      <c r="C232" s="45"/>
      <c r="D232" s="2"/>
      <c r="E232" s="3"/>
      <c r="F232" s="3"/>
      <c r="G232" s="3"/>
      <c r="H232" s="3"/>
      <c r="I232" s="39" cm="1">
        <f t="array" ref="I232">_xlfn.SWITCH(E232,"IV","Junior","V","Junior", "VI","Junior","VII","Pre-Senior","VIII","Pre-Senior","IX","Pre-Senior","X","Senior","XI","Senior","XII","Senior",0)</f>
        <v>0</v>
      </c>
      <c r="J232" s="126"/>
      <c r="K232" s="126"/>
      <c r="L232" s="38"/>
      <c r="M232" s="3"/>
      <c r="N232" s="4">
        <f t="shared" si="6"/>
        <v>0</v>
      </c>
    </row>
    <row r="233" spans="2:14" ht="18" customHeight="1" x14ac:dyDescent="0.3">
      <c r="B233" s="16">
        <f t="shared" si="7"/>
        <v>228</v>
      </c>
      <c r="C233" s="45"/>
      <c r="D233" s="2"/>
      <c r="E233" s="3"/>
      <c r="F233" s="3"/>
      <c r="G233" s="3"/>
      <c r="H233" s="3"/>
      <c r="I233" s="39" cm="1">
        <f t="array" ref="I233">_xlfn.SWITCH(E233,"IV","Junior","V","Junior", "VI","Junior","VII","Pre-Senior","VIII","Pre-Senior","IX","Pre-Senior","X","Senior","XI","Senior","XII","Senior",0)</f>
        <v>0</v>
      </c>
      <c r="J233" s="126"/>
      <c r="K233" s="126"/>
      <c r="L233" s="38"/>
      <c r="M233" s="3"/>
      <c r="N233" s="4">
        <f t="shared" si="6"/>
        <v>0</v>
      </c>
    </row>
    <row r="234" spans="2:14" ht="18" customHeight="1" x14ac:dyDescent="0.3">
      <c r="B234" s="16">
        <f t="shared" si="7"/>
        <v>229</v>
      </c>
      <c r="C234" s="45"/>
      <c r="D234" s="2"/>
      <c r="E234" s="3"/>
      <c r="F234" s="3"/>
      <c r="G234" s="3"/>
      <c r="H234" s="3"/>
      <c r="I234" s="39" cm="1">
        <f t="array" ref="I234">_xlfn.SWITCH(E234,"IV","Junior","V","Junior", "VI","Junior","VII","Pre-Senior","VIII","Pre-Senior","IX","Pre-Senior","X","Senior","XI","Senior","XII","Senior",0)</f>
        <v>0</v>
      </c>
      <c r="J234" s="126"/>
      <c r="K234" s="126"/>
      <c r="L234" s="38"/>
      <c r="M234" s="3"/>
      <c r="N234" s="4">
        <f t="shared" si="6"/>
        <v>0</v>
      </c>
    </row>
    <row r="235" spans="2:14" ht="18" customHeight="1" x14ac:dyDescent="0.3">
      <c r="B235" s="16">
        <f t="shared" si="7"/>
        <v>230</v>
      </c>
      <c r="C235" s="45"/>
      <c r="D235" s="2"/>
      <c r="E235" s="3"/>
      <c r="F235" s="3"/>
      <c r="G235" s="3"/>
      <c r="H235" s="3"/>
      <c r="I235" s="39" cm="1">
        <f t="array" ref="I235">_xlfn.SWITCH(E235,"IV","Junior","V","Junior", "VI","Junior","VII","Pre-Senior","VIII","Pre-Senior","IX","Pre-Senior","X","Senior","XI","Senior","XII","Senior",0)</f>
        <v>0</v>
      </c>
      <c r="J235" s="126"/>
      <c r="K235" s="126"/>
      <c r="L235" s="38"/>
      <c r="M235" s="3"/>
      <c r="N235" s="4">
        <f t="shared" si="6"/>
        <v>0</v>
      </c>
    </row>
    <row r="236" spans="2:14" ht="18" customHeight="1" x14ac:dyDescent="0.3">
      <c r="B236" s="16">
        <f t="shared" si="7"/>
        <v>231</v>
      </c>
      <c r="C236" s="45"/>
      <c r="D236" s="2"/>
      <c r="E236" s="3"/>
      <c r="F236" s="3"/>
      <c r="G236" s="3"/>
      <c r="H236" s="3"/>
      <c r="I236" s="39" cm="1">
        <f t="array" ref="I236">_xlfn.SWITCH(E236,"IV","Junior","V","Junior", "VI","Junior","VII","Pre-Senior","VIII","Pre-Senior","IX","Pre-Senior","X","Senior","XI","Senior","XII","Senior",0)</f>
        <v>0</v>
      </c>
      <c r="J236" s="126"/>
      <c r="K236" s="126"/>
      <c r="L236" s="38"/>
      <c r="M236" s="3"/>
      <c r="N236" s="4">
        <f t="shared" si="6"/>
        <v>0</v>
      </c>
    </row>
    <row r="237" spans="2:14" ht="18" customHeight="1" x14ac:dyDescent="0.3">
      <c r="B237" s="16">
        <f t="shared" si="7"/>
        <v>232</v>
      </c>
      <c r="C237" s="45"/>
      <c r="D237" s="2"/>
      <c r="E237" s="3"/>
      <c r="F237" s="3"/>
      <c r="G237" s="3"/>
      <c r="H237" s="3"/>
      <c r="I237" s="39" cm="1">
        <f t="array" ref="I237">_xlfn.SWITCH(E237,"IV","Junior","V","Junior", "VI","Junior","VII","Pre-Senior","VIII","Pre-Senior","IX","Pre-Senior","X","Senior","XI","Senior","XII","Senior",0)</f>
        <v>0</v>
      </c>
      <c r="J237" s="126"/>
      <c r="K237" s="126"/>
      <c r="L237" s="38"/>
      <c r="M237" s="3"/>
      <c r="N237" s="4">
        <f t="shared" si="6"/>
        <v>0</v>
      </c>
    </row>
    <row r="238" spans="2:14" ht="18" customHeight="1" x14ac:dyDescent="0.3">
      <c r="B238" s="16">
        <f t="shared" si="7"/>
        <v>233</v>
      </c>
      <c r="C238" s="45"/>
      <c r="D238" s="2"/>
      <c r="E238" s="3"/>
      <c r="F238" s="3"/>
      <c r="G238" s="3"/>
      <c r="H238" s="3"/>
      <c r="I238" s="39" cm="1">
        <f t="array" ref="I238">_xlfn.SWITCH(E238,"IV","Junior","V","Junior", "VI","Junior","VII","Pre-Senior","VIII","Pre-Senior","IX","Pre-Senior","X","Senior","XI","Senior","XII","Senior",0)</f>
        <v>0</v>
      </c>
      <c r="J238" s="126"/>
      <c r="K238" s="126"/>
      <c r="L238" s="38"/>
      <c r="M238" s="3"/>
      <c r="N238" s="4">
        <f t="shared" si="6"/>
        <v>0</v>
      </c>
    </row>
    <row r="239" spans="2:14" ht="18" customHeight="1" x14ac:dyDescent="0.3">
      <c r="B239" s="16">
        <f t="shared" si="7"/>
        <v>234</v>
      </c>
      <c r="C239" s="45"/>
      <c r="D239" s="2"/>
      <c r="E239" s="3"/>
      <c r="F239" s="3"/>
      <c r="G239" s="3"/>
      <c r="H239" s="3"/>
      <c r="I239" s="39" cm="1">
        <f t="array" ref="I239">_xlfn.SWITCH(E239,"IV","Junior","V","Junior", "VI","Junior","VII","Pre-Senior","VIII","Pre-Senior","IX","Pre-Senior","X","Senior","XI","Senior","XII","Senior",0)</f>
        <v>0</v>
      </c>
      <c r="J239" s="126"/>
      <c r="K239" s="126"/>
      <c r="L239" s="38"/>
      <c r="M239" s="3"/>
      <c r="N239" s="4">
        <f t="shared" si="6"/>
        <v>0</v>
      </c>
    </row>
    <row r="240" spans="2:14" ht="18" customHeight="1" x14ac:dyDescent="0.3">
      <c r="B240" s="16">
        <f t="shared" si="7"/>
        <v>235</v>
      </c>
      <c r="C240" s="45"/>
      <c r="D240" s="2"/>
      <c r="E240" s="3"/>
      <c r="F240" s="3"/>
      <c r="G240" s="3"/>
      <c r="H240" s="3"/>
      <c r="I240" s="39" cm="1">
        <f t="array" ref="I240">_xlfn.SWITCH(E240,"IV","Junior","V","Junior", "VI","Junior","VII","Pre-Senior","VIII","Pre-Senior","IX","Pre-Senior","X","Senior","XI","Senior","XII","Senior",0)</f>
        <v>0</v>
      </c>
      <c r="J240" s="126"/>
      <c r="K240" s="126"/>
      <c r="L240" s="38"/>
      <c r="M240" s="3"/>
      <c r="N240" s="4">
        <f t="shared" si="6"/>
        <v>0</v>
      </c>
    </row>
    <row r="241" spans="2:14" ht="18" customHeight="1" x14ac:dyDescent="0.3">
      <c r="B241" s="16">
        <f t="shared" si="7"/>
        <v>236</v>
      </c>
      <c r="C241" s="45"/>
      <c r="D241" s="2"/>
      <c r="E241" s="3"/>
      <c r="F241" s="3"/>
      <c r="G241" s="3"/>
      <c r="H241" s="3"/>
      <c r="I241" s="39" cm="1">
        <f t="array" ref="I241">_xlfn.SWITCH(E241,"IV","Junior","V","Junior", "VI","Junior","VII","Pre-Senior","VIII","Pre-Senior","IX","Pre-Senior","X","Senior","XI","Senior","XII","Senior",0)</f>
        <v>0</v>
      </c>
      <c r="J241" s="126"/>
      <c r="K241" s="126"/>
      <c r="L241" s="38"/>
      <c r="M241" s="3"/>
      <c r="N241" s="4">
        <f t="shared" si="6"/>
        <v>0</v>
      </c>
    </row>
    <row r="242" spans="2:14" ht="18" customHeight="1" x14ac:dyDescent="0.3">
      <c r="B242" s="16">
        <f t="shared" si="7"/>
        <v>237</v>
      </c>
      <c r="C242" s="45"/>
      <c r="D242" s="2"/>
      <c r="E242" s="3"/>
      <c r="F242" s="3"/>
      <c r="G242" s="3"/>
      <c r="H242" s="3"/>
      <c r="I242" s="39" cm="1">
        <f t="array" ref="I242">_xlfn.SWITCH(E242,"IV","Junior","V","Junior", "VI","Junior","VII","Pre-Senior","VIII","Pre-Senior","IX","Pre-Senior","X","Senior","XI","Senior","XII","Senior",0)</f>
        <v>0</v>
      </c>
      <c r="J242" s="126"/>
      <c r="K242" s="126"/>
      <c r="L242" s="38"/>
      <c r="M242" s="3"/>
      <c r="N242" s="4">
        <f t="shared" si="6"/>
        <v>0</v>
      </c>
    </row>
    <row r="243" spans="2:14" ht="18" customHeight="1" x14ac:dyDescent="0.3">
      <c r="B243" s="16">
        <f t="shared" si="7"/>
        <v>238</v>
      </c>
      <c r="C243" s="45"/>
      <c r="D243" s="2"/>
      <c r="E243" s="3"/>
      <c r="F243" s="3"/>
      <c r="G243" s="3"/>
      <c r="H243" s="3"/>
      <c r="I243" s="39" cm="1">
        <f t="array" ref="I243">_xlfn.SWITCH(E243,"IV","Junior","V","Junior", "VI","Junior","VII","Pre-Senior","VIII","Pre-Senior","IX","Pre-Senior","X","Senior","XI","Senior","XII","Senior",0)</f>
        <v>0</v>
      </c>
      <c r="J243" s="126"/>
      <c r="K243" s="126"/>
      <c r="L243" s="38"/>
      <c r="M243" s="3"/>
      <c r="N243" s="4">
        <f t="shared" si="6"/>
        <v>0</v>
      </c>
    </row>
    <row r="244" spans="2:14" ht="18" customHeight="1" x14ac:dyDescent="0.3">
      <c r="B244" s="16">
        <f t="shared" si="7"/>
        <v>239</v>
      </c>
      <c r="C244" s="45"/>
      <c r="D244" s="2"/>
      <c r="E244" s="3"/>
      <c r="F244" s="3"/>
      <c r="G244" s="3"/>
      <c r="H244" s="3"/>
      <c r="I244" s="39" cm="1">
        <f t="array" ref="I244">_xlfn.SWITCH(E244,"IV","Junior","V","Junior", "VI","Junior","VII","Pre-Senior","VIII","Pre-Senior","IX","Pre-Senior","X","Senior","XI","Senior","XII","Senior",0)</f>
        <v>0</v>
      </c>
      <c r="J244" s="126"/>
      <c r="K244" s="126"/>
      <c r="L244" s="38"/>
      <c r="M244" s="3"/>
      <c r="N244" s="4">
        <f t="shared" si="6"/>
        <v>0</v>
      </c>
    </row>
    <row r="245" spans="2:14" ht="18" customHeight="1" x14ac:dyDescent="0.3">
      <c r="B245" s="16">
        <f t="shared" si="7"/>
        <v>240</v>
      </c>
      <c r="C245" s="45"/>
      <c r="D245" s="2"/>
      <c r="E245" s="3"/>
      <c r="F245" s="3"/>
      <c r="G245" s="3"/>
      <c r="H245" s="3"/>
      <c r="I245" s="39" cm="1">
        <f t="array" ref="I245">_xlfn.SWITCH(E245,"IV","Junior","V","Junior", "VI","Junior","VII","Pre-Senior","VIII","Pre-Senior","IX","Pre-Senior","X","Senior","XI","Senior","XII","Senior",0)</f>
        <v>0</v>
      </c>
      <c r="J245" s="126"/>
      <c r="K245" s="126"/>
      <c r="L245" s="38"/>
      <c r="M245" s="3"/>
      <c r="N245" s="4">
        <f t="shared" si="6"/>
        <v>0</v>
      </c>
    </row>
    <row r="246" spans="2:14" ht="18" customHeight="1" x14ac:dyDescent="0.3">
      <c r="B246" s="16">
        <f t="shared" si="7"/>
        <v>241</v>
      </c>
      <c r="C246" s="45"/>
      <c r="D246" s="2"/>
      <c r="E246" s="3"/>
      <c r="F246" s="3"/>
      <c r="G246" s="3"/>
      <c r="H246" s="3"/>
      <c r="I246" s="39" cm="1">
        <f t="array" ref="I246">_xlfn.SWITCH(E246,"IV","Junior","V","Junior", "VI","Junior","VII","Pre-Senior","VIII","Pre-Senior","IX","Pre-Senior","X","Senior","XI","Senior","XII","Senior",0)</f>
        <v>0</v>
      </c>
      <c r="J246" s="126"/>
      <c r="K246" s="126"/>
      <c r="L246" s="38"/>
      <c r="M246" s="3"/>
      <c r="N246" s="4">
        <f t="shared" si="6"/>
        <v>0</v>
      </c>
    </row>
    <row r="247" spans="2:14" ht="18" customHeight="1" x14ac:dyDescent="0.3">
      <c r="B247" s="16">
        <f t="shared" si="7"/>
        <v>242</v>
      </c>
      <c r="C247" s="45"/>
      <c r="D247" s="2"/>
      <c r="E247" s="3"/>
      <c r="F247" s="3"/>
      <c r="G247" s="3"/>
      <c r="H247" s="3"/>
      <c r="I247" s="39" cm="1">
        <f t="array" ref="I247">_xlfn.SWITCH(E247,"IV","Junior","V","Junior", "VI","Junior","VII","Pre-Senior","VIII","Pre-Senior","IX","Pre-Senior","X","Senior","XI","Senior","XII","Senior",0)</f>
        <v>0</v>
      </c>
      <c r="J247" s="126"/>
      <c r="K247" s="126"/>
      <c r="L247" s="38"/>
      <c r="M247" s="3"/>
      <c r="N247" s="4">
        <f t="shared" si="6"/>
        <v>0</v>
      </c>
    </row>
    <row r="248" spans="2:14" ht="18" customHeight="1" x14ac:dyDescent="0.3">
      <c r="B248" s="16">
        <f t="shared" si="7"/>
        <v>243</v>
      </c>
      <c r="C248" s="45"/>
      <c r="D248" s="2"/>
      <c r="E248" s="3"/>
      <c r="F248" s="3"/>
      <c r="G248" s="3"/>
      <c r="H248" s="3"/>
      <c r="I248" s="39" cm="1">
        <f t="array" ref="I248">_xlfn.SWITCH(E248,"IV","Junior","V","Junior", "VI","Junior","VII","Pre-Senior","VIII","Pre-Senior","IX","Pre-Senior","X","Senior","XI","Senior","XII","Senior",0)</f>
        <v>0</v>
      </c>
      <c r="J248" s="126"/>
      <c r="K248" s="126"/>
      <c r="L248" s="38"/>
      <c r="M248" s="3"/>
      <c r="N248" s="4">
        <f t="shared" si="6"/>
        <v>0</v>
      </c>
    </row>
    <row r="249" spans="2:14" ht="18" customHeight="1" x14ac:dyDescent="0.3">
      <c r="B249" s="16">
        <f t="shared" si="7"/>
        <v>244</v>
      </c>
      <c r="C249" s="45"/>
      <c r="D249" s="2"/>
      <c r="E249" s="3"/>
      <c r="F249" s="3"/>
      <c r="G249" s="3"/>
      <c r="H249" s="3"/>
      <c r="I249" s="39" cm="1">
        <f t="array" ref="I249">_xlfn.SWITCH(E249,"IV","Junior","V","Junior", "VI","Junior","VII","Pre-Senior","VIII","Pre-Senior","IX","Pre-Senior","X","Senior","XI","Senior","XII","Senior",0)</f>
        <v>0</v>
      </c>
      <c r="J249" s="126"/>
      <c r="K249" s="126"/>
      <c r="L249" s="38"/>
      <c r="M249" s="3"/>
      <c r="N249" s="4">
        <f t="shared" si="6"/>
        <v>0</v>
      </c>
    </row>
    <row r="250" spans="2:14" ht="18" customHeight="1" x14ac:dyDescent="0.3">
      <c r="B250" s="16">
        <f t="shared" si="7"/>
        <v>245</v>
      </c>
      <c r="C250" s="45"/>
      <c r="D250" s="2"/>
      <c r="E250" s="3"/>
      <c r="F250" s="3"/>
      <c r="G250" s="3"/>
      <c r="H250" s="3"/>
      <c r="I250" s="39" cm="1">
        <f t="array" ref="I250">_xlfn.SWITCH(E250,"IV","Junior","V","Junior", "VI","Junior","VII","Pre-Senior","VIII","Pre-Senior","IX","Pre-Senior","X","Senior","XI","Senior","XII","Senior",0)</f>
        <v>0</v>
      </c>
      <c r="J250" s="126"/>
      <c r="K250" s="126"/>
      <c r="L250" s="38"/>
      <c r="M250" s="3"/>
      <c r="N250" s="4">
        <f t="shared" si="6"/>
        <v>0</v>
      </c>
    </row>
    <row r="251" spans="2:14" ht="18" customHeight="1" x14ac:dyDescent="0.3">
      <c r="B251" s="16">
        <f t="shared" si="7"/>
        <v>246</v>
      </c>
      <c r="C251" s="45"/>
      <c r="D251" s="2"/>
      <c r="E251" s="3"/>
      <c r="F251" s="3"/>
      <c r="G251" s="3"/>
      <c r="H251" s="3"/>
      <c r="I251" s="39" cm="1">
        <f t="array" ref="I251">_xlfn.SWITCH(E251,"IV","Junior","V","Junior", "VI","Junior","VII","Pre-Senior","VIII","Pre-Senior","IX","Pre-Senior","X","Senior","XI","Senior","XII","Senior",0)</f>
        <v>0</v>
      </c>
      <c r="J251" s="126"/>
      <c r="K251" s="126"/>
      <c r="L251" s="38"/>
      <c r="M251" s="3"/>
      <c r="N251" s="4">
        <f t="shared" si="6"/>
        <v>0</v>
      </c>
    </row>
    <row r="252" spans="2:14" ht="18" customHeight="1" x14ac:dyDescent="0.3">
      <c r="B252" s="16">
        <f t="shared" si="7"/>
        <v>247</v>
      </c>
      <c r="C252" s="45"/>
      <c r="D252" s="2"/>
      <c r="E252" s="3"/>
      <c r="F252" s="3"/>
      <c r="G252" s="3"/>
      <c r="H252" s="3"/>
      <c r="I252" s="39" cm="1">
        <f t="array" ref="I252">_xlfn.SWITCH(E252,"IV","Junior","V","Junior", "VI","Junior","VII","Pre-Senior","VIII","Pre-Senior","IX","Pre-Senior","X","Senior","XI","Senior","XII","Senior",0)</f>
        <v>0</v>
      </c>
      <c r="J252" s="126"/>
      <c r="K252" s="126"/>
      <c r="L252" s="38"/>
      <c r="M252" s="3"/>
      <c r="N252" s="4">
        <f t="shared" si="6"/>
        <v>0</v>
      </c>
    </row>
    <row r="253" spans="2:14" ht="18" customHeight="1" x14ac:dyDescent="0.3">
      <c r="B253" s="16">
        <f t="shared" si="7"/>
        <v>248</v>
      </c>
      <c r="C253" s="45"/>
      <c r="D253" s="2"/>
      <c r="E253" s="3"/>
      <c r="F253" s="3"/>
      <c r="G253" s="3"/>
      <c r="H253" s="3"/>
      <c r="I253" s="39" cm="1">
        <f t="array" ref="I253">_xlfn.SWITCH(E253,"IV","Junior","V","Junior", "VI","Junior","VII","Pre-Senior","VIII","Pre-Senior","IX","Pre-Senior","X","Senior","XI","Senior","XII","Senior",0)</f>
        <v>0</v>
      </c>
      <c r="J253" s="126"/>
      <c r="K253" s="126"/>
      <c r="L253" s="38"/>
      <c r="M253" s="3"/>
      <c r="N253" s="4">
        <f t="shared" si="6"/>
        <v>0</v>
      </c>
    </row>
    <row r="254" spans="2:14" ht="18" customHeight="1" x14ac:dyDescent="0.3">
      <c r="B254" s="16">
        <f t="shared" si="7"/>
        <v>249</v>
      </c>
      <c r="C254" s="45"/>
      <c r="D254" s="2"/>
      <c r="E254" s="3"/>
      <c r="F254" s="3"/>
      <c r="G254" s="3"/>
      <c r="H254" s="3"/>
      <c r="I254" s="39" cm="1">
        <f t="array" ref="I254">_xlfn.SWITCH(E254,"IV","Junior","V","Junior", "VI","Junior","VII","Pre-Senior","VIII","Pre-Senior","IX","Pre-Senior","X","Senior","XI","Senior","XII","Senior",0)</f>
        <v>0</v>
      </c>
      <c r="J254" s="126"/>
      <c r="K254" s="126"/>
      <c r="L254" s="38"/>
      <c r="M254" s="3"/>
      <c r="N254" s="4">
        <f t="shared" si="6"/>
        <v>0</v>
      </c>
    </row>
    <row r="255" spans="2:14" ht="18" customHeight="1" x14ac:dyDescent="0.3">
      <c r="B255" s="16">
        <f t="shared" si="7"/>
        <v>250</v>
      </c>
      <c r="C255" s="45"/>
      <c r="D255" s="2"/>
      <c r="E255" s="3"/>
      <c r="F255" s="3"/>
      <c r="G255" s="3"/>
      <c r="H255" s="3"/>
      <c r="I255" s="39" cm="1">
        <f t="array" ref="I255">_xlfn.SWITCH(E255,"IV","Junior","V","Junior", "VI","Junior","VII","Pre-Senior","VIII","Pre-Senior","IX","Pre-Senior","X","Senior","XI","Senior","XII","Senior",0)</f>
        <v>0</v>
      </c>
      <c r="J255" s="126"/>
      <c r="K255" s="126"/>
      <c r="L255" s="38"/>
      <c r="M255" s="3"/>
      <c r="N255" s="4">
        <f t="shared" si="6"/>
        <v>0</v>
      </c>
    </row>
    <row r="256" spans="2:14" ht="18" customHeight="1" x14ac:dyDescent="0.3">
      <c r="B256" s="16">
        <f t="shared" si="7"/>
        <v>251</v>
      </c>
      <c r="C256" s="45"/>
      <c r="D256" s="2"/>
      <c r="E256" s="3"/>
      <c r="F256" s="3"/>
      <c r="G256" s="3"/>
      <c r="H256" s="3"/>
      <c r="I256" s="39" cm="1">
        <f t="array" ref="I256">_xlfn.SWITCH(E256,"IV","Junior","V","Junior", "VI","Junior","VII","Pre-Senior","VIII","Pre-Senior","IX","Pre-Senior","X","Senior","XI","Senior","XII","Senior",0)</f>
        <v>0</v>
      </c>
      <c r="J256" s="126"/>
      <c r="K256" s="126"/>
      <c r="L256" s="38"/>
      <c r="M256" s="3"/>
      <c r="N256" s="4">
        <f t="shared" si="6"/>
        <v>0</v>
      </c>
    </row>
    <row r="257" spans="2:14" ht="18" customHeight="1" x14ac:dyDescent="0.3">
      <c r="B257" s="16">
        <f t="shared" si="7"/>
        <v>252</v>
      </c>
      <c r="C257" s="45"/>
      <c r="D257" s="2"/>
      <c r="E257" s="3"/>
      <c r="F257" s="3"/>
      <c r="G257" s="3"/>
      <c r="H257" s="3"/>
      <c r="I257" s="39" cm="1">
        <f t="array" ref="I257">_xlfn.SWITCH(E257,"IV","Junior","V","Junior", "VI","Junior","VII","Pre-Senior","VIII","Pre-Senior","IX","Pre-Senior","X","Senior","XI","Senior","XII","Senior",0)</f>
        <v>0</v>
      </c>
      <c r="J257" s="126"/>
      <c r="K257" s="126"/>
      <c r="L257" s="38"/>
      <c r="M257" s="3"/>
      <c r="N257" s="4">
        <f t="shared" si="6"/>
        <v>0</v>
      </c>
    </row>
    <row r="258" spans="2:14" ht="18" customHeight="1" x14ac:dyDescent="0.3">
      <c r="B258" s="16">
        <f t="shared" si="7"/>
        <v>253</v>
      </c>
      <c r="C258" s="45"/>
      <c r="D258" s="2"/>
      <c r="E258" s="3"/>
      <c r="F258" s="3"/>
      <c r="G258" s="3"/>
      <c r="H258" s="3"/>
      <c r="I258" s="39" cm="1">
        <f t="array" ref="I258">_xlfn.SWITCH(E258,"IV","Junior","V","Junior", "VI","Junior","VII","Pre-Senior","VIII","Pre-Senior","IX","Pre-Senior","X","Senior","XI","Senior","XII","Senior",0)</f>
        <v>0</v>
      </c>
      <c r="J258" s="126"/>
      <c r="K258" s="126"/>
      <c r="L258" s="38"/>
      <c r="M258" s="3"/>
      <c r="N258" s="4">
        <f t="shared" si="6"/>
        <v>0</v>
      </c>
    </row>
    <row r="259" spans="2:14" ht="18" customHeight="1" x14ac:dyDescent="0.3">
      <c r="B259" s="16">
        <f t="shared" si="7"/>
        <v>254</v>
      </c>
      <c r="C259" s="45"/>
      <c r="D259" s="2"/>
      <c r="E259" s="3"/>
      <c r="F259" s="3"/>
      <c r="G259" s="3"/>
      <c r="H259" s="3"/>
      <c r="I259" s="39" cm="1">
        <f t="array" ref="I259">_xlfn.SWITCH(E259,"IV","Junior","V","Junior", "VI","Junior","VII","Pre-Senior","VIII","Pre-Senior","IX","Pre-Senior","X","Senior","XI","Senior","XII","Senior",0)</f>
        <v>0</v>
      </c>
      <c r="J259" s="126"/>
      <c r="K259" s="126"/>
      <c r="L259" s="38"/>
      <c r="M259" s="3"/>
      <c r="N259" s="4">
        <f t="shared" si="6"/>
        <v>0</v>
      </c>
    </row>
    <row r="260" spans="2:14" ht="18" customHeight="1" x14ac:dyDescent="0.3">
      <c r="B260" s="16">
        <f t="shared" si="7"/>
        <v>255</v>
      </c>
      <c r="C260" s="45"/>
      <c r="D260" s="2"/>
      <c r="E260" s="3"/>
      <c r="F260" s="3"/>
      <c r="G260" s="3"/>
      <c r="H260" s="3"/>
      <c r="I260" s="39" cm="1">
        <f t="array" ref="I260">_xlfn.SWITCH(E260,"IV","Junior","V","Junior", "VI","Junior","VII","Pre-Senior","VIII","Pre-Senior","IX","Pre-Senior","X","Senior","XI","Senior","XII","Senior",0)</f>
        <v>0</v>
      </c>
      <c r="J260" s="126"/>
      <c r="K260" s="126"/>
      <c r="L260" s="38"/>
      <c r="M260" s="3"/>
      <c r="N260" s="4">
        <f t="shared" si="6"/>
        <v>0</v>
      </c>
    </row>
    <row r="261" spans="2:14" ht="18" customHeight="1" x14ac:dyDescent="0.3">
      <c r="B261" s="16">
        <f t="shared" si="7"/>
        <v>256</v>
      </c>
      <c r="C261" s="45"/>
      <c r="D261" s="2"/>
      <c r="E261" s="3"/>
      <c r="F261" s="3"/>
      <c r="G261" s="3"/>
      <c r="H261" s="3"/>
      <c r="I261" s="39" cm="1">
        <f t="array" ref="I261">_xlfn.SWITCH(E261,"IV","Junior","V","Junior", "VI","Junior","VII","Pre-Senior","VIII","Pre-Senior","IX","Pre-Senior","X","Senior","XI","Senior","XII","Senior",0)</f>
        <v>0</v>
      </c>
      <c r="J261" s="126"/>
      <c r="K261" s="126"/>
      <c r="L261" s="38"/>
      <c r="M261" s="3"/>
      <c r="N261" s="4">
        <f t="shared" si="6"/>
        <v>0</v>
      </c>
    </row>
    <row r="262" spans="2:14" ht="18" customHeight="1" x14ac:dyDescent="0.3">
      <c r="B262" s="16">
        <f t="shared" si="7"/>
        <v>257</v>
      </c>
      <c r="C262" s="45"/>
      <c r="D262" s="2"/>
      <c r="E262" s="3"/>
      <c r="F262" s="3"/>
      <c r="G262" s="3"/>
      <c r="H262" s="3"/>
      <c r="I262" s="39" cm="1">
        <f t="array" ref="I262">_xlfn.SWITCH(E262,"IV","Junior","V","Junior", "VI","Junior","VII","Pre-Senior","VIII","Pre-Senior","IX","Pre-Senior","X","Senior","XI","Senior","XII","Senior",0)</f>
        <v>0</v>
      </c>
      <c r="J262" s="126"/>
      <c r="K262" s="126"/>
      <c r="L262" s="38"/>
      <c r="M262" s="3"/>
      <c r="N262" s="4">
        <f t="shared" si="6"/>
        <v>0</v>
      </c>
    </row>
    <row r="263" spans="2:14" ht="18" customHeight="1" x14ac:dyDescent="0.3">
      <c r="B263" s="16">
        <f t="shared" si="7"/>
        <v>258</v>
      </c>
      <c r="C263" s="45"/>
      <c r="D263" s="2"/>
      <c r="E263" s="3"/>
      <c r="F263" s="3"/>
      <c r="G263" s="3"/>
      <c r="H263" s="3"/>
      <c r="I263" s="39" cm="1">
        <f t="array" ref="I263">_xlfn.SWITCH(E263,"IV","Junior","V","Junior", "VI","Junior","VII","Pre-Senior","VIII","Pre-Senior","IX","Pre-Senior","X","Senior","XI","Senior","XII","Senior",0)</f>
        <v>0</v>
      </c>
      <c r="J263" s="126"/>
      <c r="K263" s="126"/>
      <c r="L263" s="38"/>
      <c r="M263" s="3"/>
      <c r="N263" s="4">
        <f t="shared" ref="N263:N326" si="8">IF(M263="Printed book",230,IF(M263="E-book",155,0))</f>
        <v>0</v>
      </c>
    </row>
    <row r="264" spans="2:14" ht="18" customHeight="1" x14ac:dyDescent="0.3">
      <c r="B264" s="16">
        <f t="shared" ref="B264:B327" si="9">B263+1</f>
        <v>259</v>
      </c>
      <c r="C264" s="45"/>
      <c r="D264" s="2"/>
      <c r="E264" s="3"/>
      <c r="F264" s="3"/>
      <c r="G264" s="3"/>
      <c r="H264" s="3"/>
      <c r="I264" s="39" cm="1">
        <f t="array" ref="I264">_xlfn.SWITCH(E264,"IV","Junior","V","Junior", "VI","Junior","VII","Pre-Senior","VIII","Pre-Senior","IX","Pre-Senior","X","Senior","XI","Senior","XII","Senior",0)</f>
        <v>0</v>
      </c>
      <c r="J264" s="126"/>
      <c r="K264" s="126"/>
      <c r="L264" s="38"/>
      <c r="M264" s="3"/>
      <c r="N264" s="4">
        <f t="shared" si="8"/>
        <v>0</v>
      </c>
    </row>
    <row r="265" spans="2:14" ht="18" customHeight="1" x14ac:dyDescent="0.3">
      <c r="B265" s="16">
        <f t="shared" si="9"/>
        <v>260</v>
      </c>
      <c r="C265" s="45"/>
      <c r="D265" s="2"/>
      <c r="E265" s="3"/>
      <c r="F265" s="3"/>
      <c r="G265" s="3"/>
      <c r="H265" s="3"/>
      <c r="I265" s="39" cm="1">
        <f t="array" ref="I265">_xlfn.SWITCH(E265,"IV","Junior","V","Junior", "VI","Junior","VII","Pre-Senior","VIII","Pre-Senior","IX","Pre-Senior","X","Senior","XI","Senior","XII","Senior",0)</f>
        <v>0</v>
      </c>
      <c r="J265" s="126"/>
      <c r="K265" s="126"/>
      <c r="L265" s="38"/>
      <c r="M265" s="3"/>
      <c r="N265" s="4">
        <f t="shared" si="8"/>
        <v>0</v>
      </c>
    </row>
    <row r="266" spans="2:14" ht="18" customHeight="1" x14ac:dyDescent="0.3">
      <c r="B266" s="16">
        <f t="shared" si="9"/>
        <v>261</v>
      </c>
      <c r="C266" s="45"/>
      <c r="D266" s="2"/>
      <c r="E266" s="3"/>
      <c r="F266" s="3"/>
      <c r="G266" s="3"/>
      <c r="H266" s="3"/>
      <c r="I266" s="39" cm="1">
        <f t="array" ref="I266">_xlfn.SWITCH(E266,"IV","Junior","V","Junior", "VI","Junior","VII","Pre-Senior","VIII","Pre-Senior","IX","Pre-Senior","X","Senior","XI","Senior","XII","Senior",0)</f>
        <v>0</v>
      </c>
      <c r="J266" s="126"/>
      <c r="K266" s="126"/>
      <c r="L266" s="38"/>
      <c r="M266" s="3"/>
      <c r="N266" s="4">
        <f t="shared" si="8"/>
        <v>0</v>
      </c>
    </row>
    <row r="267" spans="2:14" ht="18" customHeight="1" x14ac:dyDescent="0.3">
      <c r="B267" s="16">
        <f t="shared" si="9"/>
        <v>262</v>
      </c>
      <c r="C267" s="45"/>
      <c r="D267" s="2"/>
      <c r="E267" s="3"/>
      <c r="F267" s="3"/>
      <c r="G267" s="3"/>
      <c r="H267" s="3"/>
      <c r="I267" s="39" cm="1">
        <f t="array" ref="I267">_xlfn.SWITCH(E267,"IV","Junior","V","Junior", "VI","Junior","VII","Pre-Senior","VIII","Pre-Senior","IX","Pre-Senior","X","Senior","XI","Senior","XII","Senior",0)</f>
        <v>0</v>
      </c>
      <c r="J267" s="126"/>
      <c r="K267" s="126"/>
      <c r="L267" s="38"/>
      <c r="M267" s="3"/>
      <c r="N267" s="4">
        <f t="shared" si="8"/>
        <v>0</v>
      </c>
    </row>
    <row r="268" spans="2:14" ht="18" customHeight="1" x14ac:dyDescent="0.3">
      <c r="B268" s="16">
        <f t="shared" si="9"/>
        <v>263</v>
      </c>
      <c r="C268" s="45"/>
      <c r="D268" s="2"/>
      <c r="E268" s="3"/>
      <c r="F268" s="3"/>
      <c r="G268" s="3"/>
      <c r="H268" s="3"/>
      <c r="I268" s="39" cm="1">
        <f t="array" ref="I268">_xlfn.SWITCH(E268,"IV","Junior","V","Junior", "VI","Junior","VII","Pre-Senior","VIII","Pre-Senior","IX","Pre-Senior","X","Senior","XI","Senior","XII","Senior",0)</f>
        <v>0</v>
      </c>
      <c r="J268" s="126"/>
      <c r="K268" s="126"/>
      <c r="L268" s="38"/>
      <c r="M268" s="3"/>
      <c r="N268" s="4">
        <f t="shared" si="8"/>
        <v>0</v>
      </c>
    </row>
    <row r="269" spans="2:14" ht="18" customHeight="1" x14ac:dyDescent="0.3">
      <c r="B269" s="16">
        <f t="shared" si="9"/>
        <v>264</v>
      </c>
      <c r="C269" s="45"/>
      <c r="D269" s="2"/>
      <c r="E269" s="3"/>
      <c r="F269" s="3"/>
      <c r="G269" s="3"/>
      <c r="H269" s="3"/>
      <c r="I269" s="39" cm="1">
        <f t="array" ref="I269">_xlfn.SWITCH(E269,"IV","Junior","V","Junior", "VI","Junior","VII","Pre-Senior","VIII","Pre-Senior","IX","Pre-Senior","X","Senior","XI","Senior","XII","Senior",0)</f>
        <v>0</v>
      </c>
      <c r="J269" s="126"/>
      <c r="K269" s="126"/>
      <c r="L269" s="38"/>
      <c r="M269" s="3"/>
      <c r="N269" s="4">
        <f t="shared" si="8"/>
        <v>0</v>
      </c>
    </row>
    <row r="270" spans="2:14" ht="18" customHeight="1" x14ac:dyDescent="0.3">
      <c r="B270" s="16">
        <f t="shared" si="9"/>
        <v>265</v>
      </c>
      <c r="C270" s="45"/>
      <c r="D270" s="2"/>
      <c r="E270" s="3"/>
      <c r="F270" s="3"/>
      <c r="G270" s="3"/>
      <c r="H270" s="3"/>
      <c r="I270" s="39" cm="1">
        <f t="array" ref="I270">_xlfn.SWITCH(E270,"IV","Junior","V","Junior", "VI","Junior","VII","Pre-Senior","VIII","Pre-Senior","IX","Pre-Senior","X","Senior","XI","Senior","XII","Senior",0)</f>
        <v>0</v>
      </c>
      <c r="J270" s="126"/>
      <c r="K270" s="126"/>
      <c r="L270" s="38"/>
      <c r="M270" s="3"/>
      <c r="N270" s="4">
        <f t="shared" si="8"/>
        <v>0</v>
      </c>
    </row>
    <row r="271" spans="2:14" ht="18" customHeight="1" x14ac:dyDescent="0.3">
      <c r="B271" s="16">
        <f t="shared" si="9"/>
        <v>266</v>
      </c>
      <c r="C271" s="45"/>
      <c r="D271" s="2"/>
      <c r="E271" s="3"/>
      <c r="F271" s="3"/>
      <c r="G271" s="3"/>
      <c r="H271" s="3"/>
      <c r="I271" s="39" cm="1">
        <f t="array" ref="I271">_xlfn.SWITCH(E271,"IV","Junior","V","Junior", "VI","Junior","VII","Pre-Senior","VIII","Pre-Senior","IX","Pre-Senior","X","Senior","XI","Senior","XII","Senior",0)</f>
        <v>0</v>
      </c>
      <c r="J271" s="126"/>
      <c r="K271" s="126"/>
      <c r="L271" s="38"/>
      <c r="M271" s="3"/>
      <c r="N271" s="4">
        <f t="shared" si="8"/>
        <v>0</v>
      </c>
    </row>
    <row r="272" spans="2:14" ht="18" customHeight="1" x14ac:dyDescent="0.3">
      <c r="B272" s="16">
        <f t="shared" si="9"/>
        <v>267</v>
      </c>
      <c r="C272" s="45"/>
      <c r="D272" s="2"/>
      <c r="E272" s="3"/>
      <c r="F272" s="3"/>
      <c r="G272" s="3"/>
      <c r="H272" s="3"/>
      <c r="I272" s="39" cm="1">
        <f t="array" ref="I272">_xlfn.SWITCH(E272,"IV","Junior","V","Junior", "VI","Junior","VII","Pre-Senior","VIII","Pre-Senior","IX","Pre-Senior","X","Senior","XI","Senior","XII","Senior",0)</f>
        <v>0</v>
      </c>
      <c r="J272" s="126"/>
      <c r="K272" s="126"/>
      <c r="L272" s="38"/>
      <c r="M272" s="3"/>
      <c r="N272" s="4">
        <f t="shared" si="8"/>
        <v>0</v>
      </c>
    </row>
    <row r="273" spans="2:14" ht="18" customHeight="1" x14ac:dyDescent="0.3">
      <c r="B273" s="16">
        <f t="shared" si="9"/>
        <v>268</v>
      </c>
      <c r="C273" s="45"/>
      <c r="D273" s="2"/>
      <c r="E273" s="3"/>
      <c r="F273" s="3"/>
      <c r="G273" s="3"/>
      <c r="H273" s="3"/>
      <c r="I273" s="39" cm="1">
        <f t="array" ref="I273">_xlfn.SWITCH(E273,"IV","Junior","V","Junior", "VI","Junior","VII","Pre-Senior","VIII","Pre-Senior","IX","Pre-Senior","X","Senior","XI","Senior","XII","Senior",0)</f>
        <v>0</v>
      </c>
      <c r="J273" s="126"/>
      <c r="K273" s="126"/>
      <c r="L273" s="38"/>
      <c r="M273" s="3"/>
      <c r="N273" s="4">
        <f t="shared" si="8"/>
        <v>0</v>
      </c>
    </row>
    <row r="274" spans="2:14" ht="18" customHeight="1" x14ac:dyDescent="0.3">
      <c r="B274" s="16">
        <f t="shared" si="9"/>
        <v>269</v>
      </c>
      <c r="C274" s="45"/>
      <c r="D274" s="2"/>
      <c r="E274" s="3"/>
      <c r="F274" s="3"/>
      <c r="G274" s="3"/>
      <c r="H274" s="3"/>
      <c r="I274" s="39" cm="1">
        <f t="array" ref="I274">_xlfn.SWITCH(E274,"IV","Junior","V","Junior", "VI","Junior","VII","Pre-Senior","VIII","Pre-Senior","IX","Pre-Senior","X","Senior","XI","Senior","XII","Senior",0)</f>
        <v>0</v>
      </c>
      <c r="J274" s="126"/>
      <c r="K274" s="126"/>
      <c r="L274" s="38"/>
      <c r="M274" s="3"/>
      <c r="N274" s="4">
        <f t="shared" si="8"/>
        <v>0</v>
      </c>
    </row>
    <row r="275" spans="2:14" ht="18" customHeight="1" x14ac:dyDescent="0.3">
      <c r="B275" s="16">
        <f t="shared" si="9"/>
        <v>270</v>
      </c>
      <c r="C275" s="45"/>
      <c r="D275" s="2"/>
      <c r="E275" s="3"/>
      <c r="F275" s="3"/>
      <c r="G275" s="3"/>
      <c r="H275" s="3"/>
      <c r="I275" s="39" cm="1">
        <f t="array" ref="I275">_xlfn.SWITCH(E275,"IV","Junior","V","Junior", "VI","Junior","VII","Pre-Senior","VIII","Pre-Senior","IX","Pre-Senior","X","Senior","XI","Senior","XII","Senior",0)</f>
        <v>0</v>
      </c>
      <c r="J275" s="126"/>
      <c r="K275" s="126"/>
      <c r="L275" s="38"/>
      <c r="M275" s="3"/>
      <c r="N275" s="4">
        <f t="shared" si="8"/>
        <v>0</v>
      </c>
    </row>
    <row r="276" spans="2:14" ht="18" customHeight="1" x14ac:dyDescent="0.3">
      <c r="B276" s="16">
        <f t="shared" si="9"/>
        <v>271</v>
      </c>
      <c r="C276" s="45"/>
      <c r="D276" s="2"/>
      <c r="E276" s="3"/>
      <c r="F276" s="3"/>
      <c r="G276" s="3"/>
      <c r="H276" s="3"/>
      <c r="I276" s="39" cm="1">
        <f t="array" ref="I276">_xlfn.SWITCH(E276,"IV","Junior","V","Junior", "VI","Junior","VII","Pre-Senior","VIII","Pre-Senior","IX","Pre-Senior","X","Senior","XI","Senior","XII","Senior",0)</f>
        <v>0</v>
      </c>
      <c r="J276" s="126"/>
      <c r="K276" s="126"/>
      <c r="L276" s="38"/>
      <c r="M276" s="3"/>
      <c r="N276" s="4">
        <f t="shared" si="8"/>
        <v>0</v>
      </c>
    </row>
    <row r="277" spans="2:14" ht="18" customHeight="1" x14ac:dyDescent="0.3">
      <c r="B277" s="16">
        <f t="shared" si="9"/>
        <v>272</v>
      </c>
      <c r="C277" s="45"/>
      <c r="D277" s="2"/>
      <c r="E277" s="3"/>
      <c r="F277" s="3"/>
      <c r="G277" s="3"/>
      <c r="H277" s="3"/>
      <c r="I277" s="39" cm="1">
        <f t="array" ref="I277">_xlfn.SWITCH(E277,"IV","Junior","V","Junior", "VI","Junior","VII","Pre-Senior","VIII","Pre-Senior","IX","Pre-Senior","X","Senior","XI","Senior","XII","Senior",0)</f>
        <v>0</v>
      </c>
      <c r="J277" s="126"/>
      <c r="K277" s="126"/>
      <c r="L277" s="38"/>
      <c r="M277" s="3"/>
      <c r="N277" s="4">
        <f t="shared" si="8"/>
        <v>0</v>
      </c>
    </row>
    <row r="278" spans="2:14" ht="18" customHeight="1" x14ac:dyDescent="0.3">
      <c r="B278" s="16">
        <f t="shared" si="9"/>
        <v>273</v>
      </c>
      <c r="C278" s="45"/>
      <c r="D278" s="2"/>
      <c r="E278" s="3"/>
      <c r="F278" s="3"/>
      <c r="G278" s="3"/>
      <c r="H278" s="3"/>
      <c r="I278" s="39" cm="1">
        <f t="array" ref="I278">_xlfn.SWITCH(E278,"IV","Junior","V","Junior", "VI","Junior","VII","Pre-Senior","VIII","Pre-Senior","IX","Pre-Senior","X","Senior","XI","Senior","XII","Senior",0)</f>
        <v>0</v>
      </c>
      <c r="J278" s="126"/>
      <c r="K278" s="126"/>
      <c r="L278" s="38"/>
      <c r="M278" s="3"/>
      <c r="N278" s="4">
        <f t="shared" si="8"/>
        <v>0</v>
      </c>
    </row>
    <row r="279" spans="2:14" ht="18" customHeight="1" x14ac:dyDescent="0.3">
      <c r="B279" s="16">
        <f t="shared" si="9"/>
        <v>274</v>
      </c>
      <c r="C279" s="45"/>
      <c r="D279" s="2"/>
      <c r="E279" s="3"/>
      <c r="F279" s="3"/>
      <c r="G279" s="3"/>
      <c r="H279" s="3"/>
      <c r="I279" s="39" cm="1">
        <f t="array" ref="I279">_xlfn.SWITCH(E279,"IV","Junior","V","Junior", "VI","Junior","VII","Pre-Senior","VIII","Pre-Senior","IX","Pre-Senior","X","Senior","XI","Senior","XII","Senior",0)</f>
        <v>0</v>
      </c>
      <c r="J279" s="126"/>
      <c r="K279" s="126"/>
      <c r="L279" s="38"/>
      <c r="M279" s="3"/>
      <c r="N279" s="4">
        <f t="shared" si="8"/>
        <v>0</v>
      </c>
    </row>
    <row r="280" spans="2:14" ht="18" customHeight="1" x14ac:dyDescent="0.3">
      <c r="B280" s="16">
        <f t="shared" si="9"/>
        <v>275</v>
      </c>
      <c r="C280" s="45"/>
      <c r="D280" s="2"/>
      <c r="E280" s="3"/>
      <c r="F280" s="3"/>
      <c r="G280" s="3"/>
      <c r="H280" s="3"/>
      <c r="I280" s="39" cm="1">
        <f t="array" ref="I280">_xlfn.SWITCH(E280,"IV","Junior","V","Junior", "VI","Junior","VII","Pre-Senior","VIII","Pre-Senior","IX","Pre-Senior","X","Senior","XI","Senior","XII","Senior",0)</f>
        <v>0</v>
      </c>
      <c r="J280" s="126"/>
      <c r="K280" s="126"/>
      <c r="L280" s="38"/>
      <c r="M280" s="3"/>
      <c r="N280" s="4">
        <f t="shared" si="8"/>
        <v>0</v>
      </c>
    </row>
    <row r="281" spans="2:14" ht="18" customHeight="1" x14ac:dyDescent="0.3">
      <c r="B281" s="16">
        <f t="shared" si="9"/>
        <v>276</v>
      </c>
      <c r="C281" s="45"/>
      <c r="D281" s="2"/>
      <c r="E281" s="3"/>
      <c r="F281" s="3"/>
      <c r="G281" s="3"/>
      <c r="H281" s="3"/>
      <c r="I281" s="39" cm="1">
        <f t="array" ref="I281">_xlfn.SWITCH(E281,"IV","Junior","V","Junior", "VI","Junior","VII","Pre-Senior","VIII","Pre-Senior","IX","Pre-Senior","X","Senior","XI","Senior","XII","Senior",0)</f>
        <v>0</v>
      </c>
      <c r="J281" s="126"/>
      <c r="K281" s="126"/>
      <c r="L281" s="38"/>
      <c r="M281" s="3"/>
      <c r="N281" s="4">
        <f t="shared" si="8"/>
        <v>0</v>
      </c>
    </row>
    <row r="282" spans="2:14" ht="18" customHeight="1" x14ac:dyDescent="0.3">
      <c r="B282" s="16">
        <f t="shared" si="9"/>
        <v>277</v>
      </c>
      <c r="C282" s="45"/>
      <c r="D282" s="2"/>
      <c r="E282" s="3"/>
      <c r="F282" s="3"/>
      <c r="G282" s="3"/>
      <c r="H282" s="3"/>
      <c r="I282" s="39" cm="1">
        <f t="array" ref="I282">_xlfn.SWITCH(E282,"IV","Junior","V","Junior", "VI","Junior","VII","Pre-Senior","VIII","Pre-Senior","IX","Pre-Senior","X","Senior","XI","Senior","XII","Senior",0)</f>
        <v>0</v>
      </c>
      <c r="J282" s="126"/>
      <c r="K282" s="126"/>
      <c r="L282" s="38"/>
      <c r="M282" s="3"/>
      <c r="N282" s="4">
        <f t="shared" si="8"/>
        <v>0</v>
      </c>
    </row>
    <row r="283" spans="2:14" ht="18" customHeight="1" x14ac:dyDescent="0.3">
      <c r="B283" s="16">
        <f t="shared" si="9"/>
        <v>278</v>
      </c>
      <c r="C283" s="45"/>
      <c r="D283" s="2"/>
      <c r="E283" s="3"/>
      <c r="F283" s="3"/>
      <c r="G283" s="3"/>
      <c r="H283" s="3"/>
      <c r="I283" s="39" cm="1">
        <f t="array" ref="I283">_xlfn.SWITCH(E283,"IV","Junior","V","Junior", "VI","Junior","VII","Pre-Senior","VIII","Pre-Senior","IX","Pre-Senior","X","Senior","XI","Senior","XII","Senior",0)</f>
        <v>0</v>
      </c>
      <c r="J283" s="126"/>
      <c r="K283" s="126"/>
      <c r="L283" s="38"/>
      <c r="M283" s="3"/>
      <c r="N283" s="4">
        <f t="shared" si="8"/>
        <v>0</v>
      </c>
    </row>
    <row r="284" spans="2:14" ht="18" customHeight="1" x14ac:dyDescent="0.3">
      <c r="B284" s="16">
        <f t="shared" si="9"/>
        <v>279</v>
      </c>
      <c r="C284" s="45"/>
      <c r="D284" s="2"/>
      <c r="E284" s="3"/>
      <c r="F284" s="3"/>
      <c r="G284" s="3"/>
      <c r="H284" s="3"/>
      <c r="I284" s="39" cm="1">
        <f t="array" ref="I284">_xlfn.SWITCH(E284,"IV","Junior","V","Junior", "VI","Junior","VII","Pre-Senior","VIII","Pre-Senior","IX","Pre-Senior","X","Senior","XI","Senior","XII","Senior",0)</f>
        <v>0</v>
      </c>
      <c r="J284" s="126"/>
      <c r="K284" s="126"/>
      <c r="L284" s="38"/>
      <c r="M284" s="3"/>
      <c r="N284" s="4">
        <f t="shared" si="8"/>
        <v>0</v>
      </c>
    </row>
    <row r="285" spans="2:14" ht="18" customHeight="1" x14ac:dyDescent="0.3">
      <c r="B285" s="16">
        <f t="shared" si="9"/>
        <v>280</v>
      </c>
      <c r="C285" s="45"/>
      <c r="D285" s="2"/>
      <c r="E285" s="3"/>
      <c r="F285" s="3"/>
      <c r="G285" s="3"/>
      <c r="H285" s="3"/>
      <c r="I285" s="39" cm="1">
        <f t="array" ref="I285">_xlfn.SWITCH(E285,"IV","Junior","V","Junior", "VI","Junior","VII","Pre-Senior","VIII","Pre-Senior","IX","Pre-Senior","X","Senior","XI","Senior","XII","Senior",0)</f>
        <v>0</v>
      </c>
      <c r="J285" s="126"/>
      <c r="K285" s="126"/>
      <c r="L285" s="38"/>
      <c r="M285" s="3"/>
      <c r="N285" s="4">
        <f t="shared" si="8"/>
        <v>0</v>
      </c>
    </row>
    <row r="286" spans="2:14" ht="18" customHeight="1" x14ac:dyDescent="0.3">
      <c r="B286" s="16">
        <f t="shared" si="9"/>
        <v>281</v>
      </c>
      <c r="C286" s="45"/>
      <c r="D286" s="2"/>
      <c r="E286" s="3"/>
      <c r="F286" s="3"/>
      <c r="G286" s="3"/>
      <c r="H286" s="3"/>
      <c r="I286" s="39" cm="1">
        <f t="array" ref="I286">_xlfn.SWITCH(E286,"IV","Junior","V","Junior", "VI","Junior","VII","Pre-Senior","VIII","Pre-Senior","IX","Pre-Senior","X","Senior","XI","Senior","XII","Senior",0)</f>
        <v>0</v>
      </c>
      <c r="J286" s="126"/>
      <c r="K286" s="126"/>
      <c r="L286" s="38"/>
      <c r="M286" s="3"/>
      <c r="N286" s="4">
        <f t="shared" si="8"/>
        <v>0</v>
      </c>
    </row>
    <row r="287" spans="2:14" ht="18" customHeight="1" x14ac:dyDescent="0.3">
      <c r="B287" s="16">
        <f t="shared" si="9"/>
        <v>282</v>
      </c>
      <c r="C287" s="45"/>
      <c r="D287" s="2"/>
      <c r="E287" s="3"/>
      <c r="F287" s="3"/>
      <c r="G287" s="3"/>
      <c r="H287" s="3"/>
      <c r="I287" s="39" cm="1">
        <f t="array" ref="I287">_xlfn.SWITCH(E287,"IV","Junior","V","Junior", "VI","Junior","VII","Pre-Senior","VIII","Pre-Senior","IX","Pre-Senior","X","Senior","XI","Senior","XII","Senior",0)</f>
        <v>0</v>
      </c>
      <c r="J287" s="126"/>
      <c r="K287" s="126"/>
      <c r="L287" s="38"/>
      <c r="M287" s="3"/>
      <c r="N287" s="4">
        <f t="shared" si="8"/>
        <v>0</v>
      </c>
    </row>
    <row r="288" spans="2:14" ht="18" customHeight="1" x14ac:dyDescent="0.3">
      <c r="B288" s="16">
        <f t="shared" si="9"/>
        <v>283</v>
      </c>
      <c r="C288" s="45"/>
      <c r="D288" s="2"/>
      <c r="E288" s="3"/>
      <c r="F288" s="3"/>
      <c r="G288" s="3"/>
      <c r="H288" s="3"/>
      <c r="I288" s="39" cm="1">
        <f t="array" ref="I288">_xlfn.SWITCH(E288,"IV","Junior","V","Junior", "VI","Junior","VII","Pre-Senior","VIII","Pre-Senior","IX","Pre-Senior","X","Senior","XI","Senior","XII","Senior",0)</f>
        <v>0</v>
      </c>
      <c r="J288" s="126"/>
      <c r="K288" s="126"/>
      <c r="L288" s="38"/>
      <c r="M288" s="3"/>
      <c r="N288" s="4">
        <f t="shared" si="8"/>
        <v>0</v>
      </c>
    </row>
    <row r="289" spans="2:14" ht="18" customHeight="1" x14ac:dyDescent="0.3">
      <c r="B289" s="16">
        <f t="shared" si="9"/>
        <v>284</v>
      </c>
      <c r="C289" s="45"/>
      <c r="D289" s="2"/>
      <c r="E289" s="3"/>
      <c r="F289" s="3"/>
      <c r="G289" s="3"/>
      <c r="H289" s="3"/>
      <c r="I289" s="39" cm="1">
        <f t="array" ref="I289">_xlfn.SWITCH(E289,"IV","Junior","V","Junior", "VI","Junior","VII","Pre-Senior","VIII","Pre-Senior","IX","Pre-Senior","X","Senior","XI","Senior","XII","Senior",0)</f>
        <v>0</v>
      </c>
      <c r="J289" s="126"/>
      <c r="K289" s="126"/>
      <c r="L289" s="38"/>
      <c r="M289" s="3"/>
      <c r="N289" s="4">
        <f t="shared" si="8"/>
        <v>0</v>
      </c>
    </row>
    <row r="290" spans="2:14" ht="18" customHeight="1" x14ac:dyDescent="0.3">
      <c r="B290" s="16">
        <f t="shared" si="9"/>
        <v>285</v>
      </c>
      <c r="C290" s="45"/>
      <c r="D290" s="2"/>
      <c r="E290" s="3"/>
      <c r="F290" s="3"/>
      <c r="G290" s="3"/>
      <c r="H290" s="3"/>
      <c r="I290" s="39" cm="1">
        <f t="array" ref="I290">_xlfn.SWITCH(E290,"IV","Junior","V","Junior", "VI","Junior","VII","Pre-Senior","VIII","Pre-Senior","IX","Pre-Senior","X","Senior","XI","Senior","XII","Senior",0)</f>
        <v>0</v>
      </c>
      <c r="J290" s="126"/>
      <c r="K290" s="126"/>
      <c r="L290" s="38"/>
      <c r="M290" s="3"/>
      <c r="N290" s="4">
        <f t="shared" si="8"/>
        <v>0</v>
      </c>
    </row>
    <row r="291" spans="2:14" ht="18" customHeight="1" x14ac:dyDescent="0.3">
      <c r="B291" s="16">
        <f t="shared" si="9"/>
        <v>286</v>
      </c>
      <c r="C291" s="45"/>
      <c r="D291" s="2"/>
      <c r="E291" s="3"/>
      <c r="F291" s="3"/>
      <c r="G291" s="3"/>
      <c r="H291" s="3"/>
      <c r="I291" s="39" cm="1">
        <f t="array" ref="I291">_xlfn.SWITCH(E291,"IV","Junior","V","Junior", "VI","Junior","VII","Pre-Senior","VIII","Pre-Senior","IX","Pre-Senior","X","Senior","XI","Senior","XII","Senior",0)</f>
        <v>0</v>
      </c>
      <c r="J291" s="126"/>
      <c r="K291" s="126"/>
      <c r="L291" s="38"/>
      <c r="M291" s="3"/>
      <c r="N291" s="4">
        <f t="shared" si="8"/>
        <v>0</v>
      </c>
    </row>
    <row r="292" spans="2:14" ht="18" customHeight="1" x14ac:dyDescent="0.3">
      <c r="B292" s="16">
        <f t="shared" si="9"/>
        <v>287</v>
      </c>
      <c r="C292" s="45"/>
      <c r="D292" s="2"/>
      <c r="E292" s="3"/>
      <c r="F292" s="3"/>
      <c r="G292" s="3"/>
      <c r="H292" s="3"/>
      <c r="I292" s="39" cm="1">
        <f t="array" ref="I292">_xlfn.SWITCH(E292,"IV","Junior","V","Junior", "VI","Junior","VII","Pre-Senior","VIII","Pre-Senior","IX","Pre-Senior","X","Senior","XI","Senior","XII","Senior",0)</f>
        <v>0</v>
      </c>
      <c r="J292" s="126"/>
      <c r="K292" s="126"/>
      <c r="L292" s="38"/>
      <c r="M292" s="3"/>
      <c r="N292" s="4">
        <f t="shared" si="8"/>
        <v>0</v>
      </c>
    </row>
    <row r="293" spans="2:14" ht="18" customHeight="1" x14ac:dyDescent="0.3">
      <c r="B293" s="16">
        <f t="shared" si="9"/>
        <v>288</v>
      </c>
      <c r="C293" s="45"/>
      <c r="D293" s="2"/>
      <c r="E293" s="3"/>
      <c r="F293" s="3"/>
      <c r="G293" s="3"/>
      <c r="H293" s="3"/>
      <c r="I293" s="39" cm="1">
        <f t="array" ref="I293">_xlfn.SWITCH(E293,"IV","Junior","V","Junior", "VI","Junior","VII","Pre-Senior","VIII","Pre-Senior","IX","Pre-Senior","X","Senior","XI","Senior","XII","Senior",0)</f>
        <v>0</v>
      </c>
      <c r="J293" s="126"/>
      <c r="K293" s="126"/>
      <c r="L293" s="38"/>
      <c r="M293" s="3"/>
      <c r="N293" s="4">
        <f t="shared" si="8"/>
        <v>0</v>
      </c>
    </row>
    <row r="294" spans="2:14" ht="18" customHeight="1" x14ac:dyDescent="0.3">
      <c r="B294" s="16">
        <f t="shared" si="9"/>
        <v>289</v>
      </c>
      <c r="C294" s="45"/>
      <c r="D294" s="2"/>
      <c r="E294" s="3"/>
      <c r="F294" s="3"/>
      <c r="G294" s="3"/>
      <c r="H294" s="3"/>
      <c r="I294" s="39" cm="1">
        <f t="array" ref="I294">_xlfn.SWITCH(E294,"IV","Junior","V","Junior", "VI","Junior","VII","Pre-Senior","VIII","Pre-Senior","IX","Pre-Senior","X","Senior","XI","Senior","XII","Senior",0)</f>
        <v>0</v>
      </c>
      <c r="J294" s="126"/>
      <c r="K294" s="126"/>
      <c r="L294" s="38"/>
      <c r="M294" s="3"/>
      <c r="N294" s="4">
        <f t="shared" si="8"/>
        <v>0</v>
      </c>
    </row>
    <row r="295" spans="2:14" ht="18" customHeight="1" x14ac:dyDescent="0.3">
      <c r="B295" s="16">
        <f t="shared" si="9"/>
        <v>290</v>
      </c>
      <c r="C295" s="45"/>
      <c r="D295" s="2"/>
      <c r="E295" s="3"/>
      <c r="F295" s="3"/>
      <c r="G295" s="3"/>
      <c r="H295" s="3"/>
      <c r="I295" s="39" cm="1">
        <f t="array" ref="I295">_xlfn.SWITCH(E295,"IV","Junior","V","Junior", "VI","Junior","VII","Pre-Senior","VIII","Pre-Senior","IX","Pre-Senior","X","Senior","XI","Senior","XII","Senior",0)</f>
        <v>0</v>
      </c>
      <c r="J295" s="126"/>
      <c r="K295" s="126"/>
      <c r="L295" s="38"/>
      <c r="M295" s="3"/>
      <c r="N295" s="4">
        <f t="shared" si="8"/>
        <v>0</v>
      </c>
    </row>
    <row r="296" spans="2:14" ht="18" customHeight="1" x14ac:dyDescent="0.3">
      <c r="B296" s="16">
        <f t="shared" si="9"/>
        <v>291</v>
      </c>
      <c r="C296" s="45"/>
      <c r="D296" s="2"/>
      <c r="E296" s="3"/>
      <c r="F296" s="3"/>
      <c r="G296" s="3"/>
      <c r="H296" s="3"/>
      <c r="I296" s="39" cm="1">
        <f t="array" ref="I296">_xlfn.SWITCH(E296,"IV","Junior","V","Junior", "VI","Junior","VII","Pre-Senior","VIII","Pre-Senior","IX","Pre-Senior","X","Senior","XI","Senior","XII","Senior",0)</f>
        <v>0</v>
      </c>
      <c r="J296" s="126"/>
      <c r="K296" s="126"/>
      <c r="L296" s="38"/>
      <c r="M296" s="3"/>
      <c r="N296" s="4">
        <f t="shared" si="8"/>
        <v>0</v>
      </c>
    </row>
    <row r="297" spans="2:14" ht="18" customHeight="1" x14ac:dyDescent="0.3">
      <c r="B297" s="16">
        <f t="shared" si="9"/>
        <v>292</v>
      </c>
      <c r="C297" s="45"/>
      <c r="D297" s="2"/>
      <c r="E297" s="3"/>
      <c r="F297" s="3"/>
      <c r="G297" s="3"/>
      <c r="H297" s="3"/>
      <c r="I297" s="39" cm="1">
        <f t="array" ref="I297">_xlfn.SWITCH(E297,"IV","Junior","V","Junior", "VI","Junior","VII","Pre-Senior","VIII","Pre-Senior","IX","Pre-Senior","X","Senior","XI","Senior","XII","Senior",0)</f>
        <v>0</v>
      </c>
      <c r="J297" s="126"/>
      <c r="K297" s="126"/>
      <c r="L297" s="38"/>
      <c r="M297" s="3"/>
      <c r="N297" s="4">
        <f t="shared" si="8"/>
        <v>0</v>
      </c>
    </row>
    <row r="298" spans="2:14" ht="18" customHeight="1" x14ac:dyDescent="0.3">
      <c r="B298" s="16">
        <f t="shared" si="9"/>
        <v>293</v>
      </c>
      <c r="C298" s="45"/>
      <c r="D298" s="2"/>
      <c r="E298" s="3"/>
      <c r="F298" s="3"/>
      <c r="G298" s="3"/>
      <c r="H298" s="3"/>
      <c r="I298" s="39" cm="1">
        <f t="array" ref="I298">_xlfn.SWITCH(E298,"IV","Junior","V","Junior", "VI","Junior","VII","Pre-Senior","VIII","Pre-Senior","IX","Pre-Senior","X","Senior","XI","Senior","XII","Senior",0)</f>
        <v>0</v>
      </c>
      <c r="J298" s="126"/>
      <c r="K298" s="126"/>
      <c r="L298" s="38"/>
      <c r="M298" s="3"/>
      <c r="N298" s="4">
        <f t="shared" si="8"/>
        <v>0</v>
      </c>
    </row>
    <row r="299" spans="2:14" ht="18" customHeight="1" x14ac:dyDescent="0.3">
      <c r="B299" s="16">
        <f t="shared" si="9"/>
        <v>294</v>
      </c>
      <c r="C299" s="45"/>
      <c r="D299" s="2"/>
      <c r="E299" s="3"/>
      <c r="F299" s="3"/>
      <c r="G299" s="3"/>
      <c r="H299" s="3"/>
      <c r="I299" s="39" cm="1">
        <f t="array" ref="I299">_xlfn.SWITCH(E299,"IV","Junior","V","Junior", "VI","Junior","VII","Pre-Senior","VIII","Pre-Senior","IX","Pre-Senior","X","Senior","XI","Senior","XII","Senior",0)</f>
        <v>0</v>
      </c>
      <c r="J299" s="126"/>
      <c r="K299" s="126"/>
      <c r="L299" s="38"/>
      <c r="M299" s="3"/>
      <c r="N299" s="4">
        <f t="shared" si="8"/>
        <v>0</v>
      </c>
    </row>
    <row r="300" spans="2:14" ht="18" customHeight="1" x14ac:dyDescent="0.3">
      <c r="B300" s="16">
        <f t="shared" si="9"/>
        <v>295</v>
      </c>
      <c r="C300" s="45"/>
      <c r="D300" s="2"/>
      <c r="E300" s="3"/>
      <c r="F300" s="3"/>
      <c r="G300" s="3"/>
      <c r="H300" s="3"/>
      <c r="I300" s="39" cm="1">
        <f t="array" ref="I300">_xlfn.SWITCH(E300,"IV","Junior","V","Junior", "VI","Junior","VII","Pre-Senior","VIII","Pre-Senior","IX","Pre-Senior","X","Senior","XI","Senior","XII","Senior",0)</f>
        <v>0</v>
      </c>
      <c r="J300" s="126"/>
      <c r="K300" s="126"/>
      <c r="L300" s="38"/>
      <c r="M300" s="3"/>
      <c r="N300" s="4">
        <f t="shared" si="8"/>
        <v>0</v>
      </c>
    </row>
    <row r="301" spans="2:14" ht="18" customHeight="1" x14ac:dyDescent="0.3">
      <c r="B301" s="16">
        <f t="shared" si="9"/>
        <v>296</v>
      </c>
      <c r="C301" s="45"/>
      <c r="D301" s="2"/>
      <c r="E301" s="3"/>
      <c r="F301" s="3"/>
      <c r="G301" s="3"/>
      <c r="H301" s="3"/>
      <c r="I301" s="39" cm="1">
        <f t="array" ref="I301">_xlfn.SWITCH(E301,"IV","Junior","V","Junior", "VI","Junior","VII","Pre-Senior","VIII","Pre-Senior","IX","Pre-Senior","X","Senior","XI","Senior","XII","Senior",0)</f>
        <v>0</v>
      </c>
      <c r="J301" s="126"/>
      <c r="K301" s="126"/>
      <c r="L301" s="38"/>
      <c r="M301" s="3"/>
      <c r="N301" s="4">
        <f t="shared" si="8"/>
        <v>0</v>
      </c>
    </row>
    <row r="302" spans="2:14" ht="18" customHeight="1" x14ac:dyDescent="0.3">
      <c r="B302" s="16">
        <f t="shared" si="9"/>
        <v>297</v>
      </c>
      <c r="C302" s="45"/>
      <c r="D302" s="2"/>
      <c r="E302" s="3"/>
      <c r="F302" s="3"/>
      <c r="G302" s="3"/>
      <c r="H302" s="3"/>
      <c r="I302" s="39" cm="1">
        <f t="array" ref="I302">_xlfn.SWITCH(E302,"IV","Junior","V","Junior", "VI","Junior","VII","Pre-Senior","VIII","Pre-Senior","IX","Pre-Senior","X","Senior","XI","Senior","XII","Senior",0)</f>
        <v>0</v>
      </c>
      <c r="J302" s="126"/>
      <c r="K302" s="126"/>
      <c r="L302" s="38"/>
      <c r="M302" s="3"/>
      <c r="N302" s="4">
        <f t="shared" si="8"/>
        <v>0</v>
      </c>
    </row>
    <row r="303" spans="2:14" ht="18" customHeight="1" x14ac:dyDescent="0.3">
      <c r="B303" s="16">
        <f t="shared" si="9"/>
        <v>298</v>
      </c>
      <c r="C303" s="45"/>
      <c r="D303" s="2"/>
      <c r="E303" s="3"/>
      <c r="F303" s="3"/>
      <c r="G303" s="3"/>
      <c r="H303" s="3"/>
      <c r="I303" s="39" cm="1">
        <f t="array" ref="I303">_xlfn.SWITCH(E303,"IV","Junior","V","Junior", "VI","Junior","VII","Pre-Senior","VIII","Pre-Senior","IX","Pre-Senior","X","Senior","XI","Senior","XII","Senior",0)</f>
        <v>0</v>
      </c>
      <c r="J303" s="126"/>
      <c r="K303" s="126"/>
      <c r="L303" s="38"/>
      <c r="M303" s="3"/>
      <c r="N303" s="4">
        <f t="shared" si="8"/>
        <v>0</v>
      </c>
    </row>
    <row r="304" spans="2:14" ht="18" customHeight="1" x14ac:dyDescent="0.3">
      <c r="B304" s="16">
        <f t="shared" si="9"/>
        <v>299</v>
      </c>
      <c r="C304" s="45"/>
      <c r="D304" s="2"/>
      <c r="E304" s="3"/>
      <c r="F304" s="3"/>
      <c r="G304" s="3"/>
      <c r="H304" s="3"/>
      <c r="I304" s="39" cm="1">
        <f t="array" ref="I304">_xlfn.SWITCH(E304,"IV","Junior","V","Junior", "VI","Junior","VII","Pre-Senior","VIII","Pre-Senior","IX","Pre-Senior","X","Senior","XI","Senior","XII","Senior",0)</f>
        <v>0</v>
      </c>
      <c r="J304" s="126"/>
      <c r="K304" s="126"/>
      <c r="L304" s="38"/>
      <c r="M304" s="3"/>
      <c r="N304" s="4">
        <f t="shared" si="8"/>
        <v>0</v>
      </c>
    </row>
    <row r="305" spans="2:14" ht="18" customHeight="1" x14ac:dyDescent="0.3">
      <c r="B305" s="16">
        <f t="shared" si="9"/>
        <v>300</v>
      </c>
      <c r="C305" s="45"/>
      <c r="D305" s="2"/>
      <c r="E305" s="3"/>
      <c r="F305" s="3"/>
      <c r="G305" s="3"/>
      <c r="H305" s="3"/>
      <c r="I305" s="39" cm="1">
        <f t="array" ref="I305">_xlfn.SWITCH(E305,"IV","Junior","V","Junior", "VI","Junior","VII","Pre-Senior","VIII","Pre-Senior","IX","Pre-Senior","X","Senior","XI","Senior","XII","Senior",0)</f>
        <v>0</v>
      </c>
      <c r="J305" s="126"/>
      <c r="K305" s="126"/>
      <c r="L305" s="38"/>
      <c r="M305" s="3"/>
      <c r="N305" s="4">
        <f t="shared" si="8"/>
        <v>0</v>
      </c>
    </row>
    <row r="306" spans="2:14" ht="18" customHeight="1" x14ac:dyDescent="0.3">
      <c r="B306" s="16">
        <f t="shared" si="9"/>
        <v>301</v>
      </c>
      <c r="C306" s="45"/>
      <c r="D306" s="2"/>
      <c r="E306" s="3"/>
      <c r="F306" s="3"/>
      <c r="G306" s="3"/>
      <c r="H306" s="3"/>
      <c r="I306" s="39" cm="1">
        <f t="array" ref="I306">_xlfn.SWITCH(E306,"IV","Junior","V","Junior", "VI","Junior","VII","Pre-Senior","VIII","Pre-Senior","IX","Pre-Senior","X","Senior","XI","Senior","XII","Senior",0)</f>
        <v>0</v>
      </c>
      <c r="J306" s="126"/>
      <c r="K306" s="126"/>
      <c r="L306" s="38"/>
      <c r="M306" s="3"/>
      <c r="N306" s="4">
        <f t="shared" si="8"/>
        <v>0</v>
      </c>
    </row>
    <row r="307" spans="2:14" ht="18" customHeight="1" x14ac:dyDescent="0.3">
      <c r="B307" s="16">
        <f t="shared" si="9"/>
        <v>302</v>
      </c>
      <c r="C307" s="45"/>
      <c r="D307" s="2"/>
      <c r="E307" s="3"/>
      <c r="F307" s="3"/>
      <c r="G307" s="3"/>
      <c r="H307" s="3"/>
      <c r="I307" s="39" cm="1">
        <f t="array" ref="I307">_xlfn.SWITCH(E307,"IV","Junior","V","Junior", "VI","Junior","VII","Pre-Senior","VIII","Pre-Senior","IX","Pre-Senior","X","Senior","XI","Senior","XII","Senior",0)</f>
        <v>0</v>
      </c>
      <c r="J307" s="126"/>
      <c r="K307" s="126"/>
      <c r="L307" s="38"/>
      <c r="M307" s="3"/>
      <c r="N307" s="4">
        <f t="shared" si="8"/>
        <v>0</v>
      </c>
    </row>
    <row r="308" spans="2:14" ht="18" customHeight="1" x14ac:dyDescent="0.3">
      <c r="B308" s="16">
        <f t="shared" si="9"/>
        <v>303</v>
      </c>
      <c r="C308" s="45"/>
      <c r="D308" s="2"/>
      <c r="E308" s="3"/>
      <c r="F308" s="3"/>
      <c r="G308" s="3"/>
      <c r="H308" s="3"/>
      <c r="I308" s="39" cm="1">
        <f t="array" ref="I308">_xlfn.SWITCH(E308,"IV","Junior","V","Junior", "VI","Junior","VII","Pre-Senior","VIII","Pre-Senior","IX","Pre-Senior","X","Senior","XI","Senior","XII","Senior",0)</f>
        <v>0</v>
      </c>
      <c r="J308" s="126"/>
      <c r="K308" s="126"/>
      <c r="L308" s="38"/>
      <c r="M308" s="3"/>
      <c r="N308" s="4">
        <f t="shared" si="8"/>
        <v>0</v>
      </c>
    </row>
    <row r="309" spans="2:14" ht="18" customHeight="1" x14ac:dyDescent="0.3">
      <c r="B309" s="16">
        <f t="shared" si="9"/>
        <v>304</v>
      </c>
      <c r="C309" s="45"/>
      <c r="D309" s="2"/>
      <c r="E309" s="3"/>
      <c r="F309" s="3"/>
      <c r="G309" s="3"/>
      <c r="H309" s="3"/>
      <c r="I309" s="39" cm="1">
        <f t="array" ref="I309">_xlfn.SWITCH(E309,"IV","Junior","V","Junior", "VI","Junior","VII","Pre-Senior","VIII","Pre-Senior","IX","Pre-Senior","X","Senior","XI","Senior","XII","Senior",0)</f>
        <v>0</v>
      </c>
      <c r="J309" s="126"/>
      <c r="K309" s="126"/>
      <c r="L309" s="38"/>
      <c r="M309" s="3"/>
      <c r="N309" s="4">
        <f t="shared" si="8"/>
        <v>0</v>
      </c>
    </row>
    <row r="310" spans="2:14" ht="18" customHeight="1" x14ac:dyDescent="0.3">
      <c r="B310" s="16">
        <f t="shared" si="9"/>
        <v>305</v>
      </c>
      <c r="C310" s="45"/>
      <c r="D310" s="2"/>
      <c r="E310" s="3"/>
      <c r="F310" s="3"/>
      <c r="G310" s="3"/>
      <c r="H310" s="3"/>
      <c r="I310" s="39" cm="1">
        <f t="array" ref="I310">_xlfn.SWITCH(E310,"IV","Junior","V","Junior", "VI","Junior","VII","Pre-Senior","VIII","Pre-Senior","IX","Pre-Senior","X","Senior","XI","Senior","XII","Senior",0)</f>
        <v>0</v>
      </c>
      <c r="J310" s="126"/>
      <c r="K310" s="126"/>
      <c r="L310" s="38"/>
      <c r="M310" s="3"/>
      <c r="N310" s="4">
        <f t="shared" si="8"/>
        <v>0</v>
      </c>
    </row>
    <row r="311" spans="2:14" ht="18" customHeight="1" x14ac:dyDescent="0.3">
      <c r="B311" s="16">
        <f t="shared" si="9"/>
        <v>306</v>
      </c>
      <c r="C311" s="45"/>
      <c r="D311" s="2"/>
      <c r="E311" s="3"/>
      <c r="F311" s="3"/>
      <c r="G311" s="3"/>
      <c r="H311" s="3"/>
      <c r="I311" s="39" cm="1">
        <f t="array" ref="I311">_xlfn.SWITCH(E311,"IV","Junior","V","Junior", "VI","Junior","VII","Pre-Senior","VIII","Pre-Senior","IX","Pre-Senior","X","Senior","XI","Senior","XII","Senior",0)</f>
        <v>0</v>
      </c>
      <c r="J311" s="126"/>
      <c r="K311" s="126"/>
      <c r="L311" s="38"/>
      <c r="M311" s="3"/>
      <c r="N311" s="4">
        <f t="shared" si="8"/>
        <v>0</v>
      </c>
    </row>
    <row r="312" spans="2:14" ht="18" customHeight="1" x14ac:dyDescent="0.3">
      <c r="B312" s="16">
        <f t="shared" si="9"/>
        <v>307</v>
      </c>
      <c r="C312" s="45"/>
      <c r="D312" s="2"/>
      <c r="E312" s="3"/>
      <c r="F312" s="3"/>
      <c r="G312" s="3"/>
      <c r="H312" s="3"/>
      <c r="I312" s="39" cm="1">
        <f t="array" ref="I312">_xlfn.SWITCH(E312,"IV","Junior","V","Junior", "VI","Junior","VII","Pre-Senior","VIII","Pre-Senior","IX","Pre-Senior","X","Senior","XI","Senior","XII","Senior",0)</f>
        <v>0</v>
      </c>
      <c r="J312" s="126"/>
      <c r="K312" s="126"/>
      <c r="L312" s="38"/>
      <c r="M312" s="3"/>
      <c r="N312" s="4">
        <f t="shared" si="8"/>
        <v>0</v>
      </c>
    </row>
    <row r="313" spans="2:14" ht="18" customHeight="1" x14ac:dyDescent="0.3">
      <c r="B313" s="16">
        <f t="shared" si="9"/>
        <v>308</v>
      </c>
      <c r="C313" s="45"/>
      <c r="D313" s="2"/>
      <c r="E313" s="3"/>
      <c r="F313" s="3"/>
      <c r="G313" s="3"/>
      <c r="H313" s="3"/>
      <c r="I313" s="39" cm="1">
        <f t="array" ref="I313">_xlfn.SWITCH(E313,"IV","Junior","V","Junior", "VI","Junior","VII","Pre-Senior","VIII","Pre-Senior","IX","Pre-Senior","X","Senior","XI","Senior","XII","Senior",0)</f>
        <v>0</v>
      </c>
      <c r="J313" s="126"/>
      <c r="K313" s="126"/>
      <c r="L313" s="38"/>
      <c r="M313" s="3"/>
      <c r="N313" s="4">
        <f t="shared" si="8"/>
        <v>0</v>
      </c>
    </row>
    <row r="314" spans="2:14" ht="18" customHeight="1" x14ac:dyDescent="0.3">
      <c r="B314" s="16">
        <f t="shared" si="9"/>
        <v>309</v>
      </c>
      <c r="C314" s="45"/>
      <c r="D314" s="2"/>
      <c r="E314" s="3"/>
      <c r="F314" s="3"/>
      <c r="G314" s="3"/>
      <c r="H314" s="3"/>
      <c r="I314" s="39" cm="1">
        <f t="array" ref="I314">_xlfn.SWITCH(E314,"IV","Junior","V","Junior", "VI","Junior","VII","Pre-Senior","VIII","Pre-Senior","IX","Pre-Senior","X","Senior","XI","Senior","XII","Senior",0)</f>
        <v>0</v>
      </c>
      <c r="J314" s="126"/>
      <c r="K314" s="126"/>
      <c r="L314" s="38"/>
      <c r="M314" s="3"/>
      <c r="N314" s="4">
        <f t="shared" si="8"/>
        <v>0</v>
      </c>
    </row>
    <row r="315" spans="2:14" ht="18" customHeight="1" x14ac:dyDescent="0.3">
      <c r="B315" s="16">
        <f t="shared" si="9"/>
        <v>310</v>
      </c>
      <c r="C315" s="45"/>
      <c r="D315" s="2"/>
      <c r="E315" s="3"/>
      <c r="F315" s="3"/>
      <c r="G315" s="3"/>
      <c r="H315" s="3"/>
      <c r="I315" s="39" cm="1">
        <f t="array" ref="I315">_xlfn.SWITCH(E315,"IV","Junior","V","Junior", "VI","Junior","VII","Pre-Senior","VIII","Pre-Senior","IX","Pre-Senior","X","Senior","XI","Senior","XII","Senior",0)</f>
        <v>0</v>
      </c>
      <c r="J315" s="126"/>
      <c r="K315" s="126"/>
      <c r="L315" s="38"/>
      <c r="M315" s="3"/>
      <c r="N315" s="4">
        <f t="shared" si="8"/>
        <v>0</v>
      </c>
    </row>
    <row r="316" spans="2:14" ht="18" customHeight="1" x14ac:dyDescent="0.3">
      <c r="B316" s="16">
        <f t="shared" si="9"/>
        <v>311</v>
      </c>
      <c r="C316" s="45"/>
      <c r="D316" s="2"/>
      <c r="E316" s="3"/>
      <c r="F316" s="3"/>
      <c r="G316" s="3"/>
      <c r="H316" s="3"/>
      <c r="I316" s="39" cm="1">
        <f t="array" ref="I316">_xlfn.SWITCH(E316,"IV","Junior","V","Junior", "VI","Junior","VII","Pre-Senior","VIII","Pre-Senior","IX","Pre-Senior","X","Senior","XI","Senior","XII","Senior",0)</f>
        <v>0</v>
      </c>
      <c r="J316" s="126"/>
      <c r="K316" s="126"/>
      <c r="L316" s="38"/>
      <c r="M316" s="3"/>
      <c r="N316" s="4">
        <f t="shared" si="8"/>
        <v>0</v>
      </c>
    </row>
    <row r="317" spans="2:14" ht="18" customHeight="1" x14ac:dyDescent="0.3">
      <c r="B317" s="16">
        <f t="shared" si="9"/>
        <v>312</v>
      </c>
      <c r="C317" s="45"/>
      <c r="D317" s="2"/>
      <c r="E317" s="3"/>
      <c r="F317" s="3"/>
      <c r="G317" s="3"/>
      <c r="H317" s="3"/>
      <c r="I317" s="39" cm="1">
        <f t="array" ref="I317">_xlfn.SWITCH(E317,"IV","Junior","V","Junior", "VI","Junior","VII","Pre-Senior","VIII","Pre-Senior","IX","Pre-Senior","X","Senior","XI","Senior","XII","Senior",0)</f>
        <v>0</v>
      </c>
      <c r="J317" s="126"/>
      <c r="K317" s="126"/>
      <c r="L317" s="38"/>
      <c r="M317" s="3"/>
      <c r="N317" s="4">
        <f t="shared" si="8"/>
        <v>0</v>
      </c>
    </row>
    <row r="318" spans="2:14" ht="18" customHeight="1" x14ac:dyDescent="0.3">
      <c r="B318" s="16">
        <f t="shared" si="9"/>
        <v>313</v>
      </c>
      <c r="C318" s="45"/>
      <c r="D318" s="2"/>
      <c r="E318" s="3"/>
      <c r="F318" s="3"/>
      <c r="G318" s="3"/>
      <c r="H318" s="3"/>
      <c r="I318" s="39" cm="1">
        <f t="array" ref="I318">_xlfn.SWITCH(E318,"IV","Junior","V","Junior", "VI","Junior","VII","Pre-Senior","VIII","Pre-Senior","IX","Pre-Senior","X","Senior","XI","Senior","XII","Senior",0)</f>
        <v>0</v>
      </c>
      <c r="J318" s="126"/>
      <c r="K318" s="126"/>
      <c r="L318" s="38"/>
      <c r="M318" s="3"/>
      <c r="N318" s="4">
        <f t="shared" si="8"/>
        <v>0</v>
      </c>
    </row>
    <row r="319" spans="2:14" ht="18" customHeight="1" x14ac:dyDescent="0.3">
      <c r="B319" s="16">
        <f t="shared" si="9"/>
        <v>314</v>
      </c>
      <c r="C319" s="45"/>
      <c r="D319" s="2"/>
      <c r="E319" s="3"/>
      <c r="F319" s="3"/>
      <c r="G319" s="3"/>
      <c r="H319" s="3"/>
      <c r="I319" s="39" cm="1">
        <f t="array" ref="I319">_xlfn.SWITCH(E319,"IV","Junior","V","Junior", "VI","Junior","VII","Pre-Senior","VIII","Pre-Senior","IX","Pre-Senior","X","Senior","XI","Senior","XII","Senior",0)</f>
        <v>0</v>
      </c>
      <c r="J319" s="126"/>
      <c r="K319" s="126"/>
      <c r="L319" s="38"/>
      <c r="M319" s="3"/>
      <c r="N319" s="4">
        <f t="shared" si="8"/>
        <v>0</v>
      </c>
    </row>
    <row r="320" spans="2:14" ht="18" customHeight="1" x14ac:dyDescent="0.3">
      <c r="B320" s="16">
        <f t="shared" si="9"/>
        <v>315</v>
      </c>
      <c r="C320" s="45"/>
      <c r="D320" s="2"/>
      <c r="E320" s="3"/>
      <c r="F320" s="3"/>
      <c r="G320" s="3"/>
      <c r="H320" s="3"/>
      <c r="I320" s="39" cm="1">
        <f t="array" ref="I320">_xlfn.SWITCH(E320,"IV","Junior","V","Junior", "VI","Junior","VII","Pre-Senior","VIII","Pre-Senior","IX","Pre-Senior","X","Senior","XI","Senior","XII","Senior",0)</f>
        <v>0</v>
      </c>
      <c r="J320" s="126"/>
      <c r="K320" s="126"/>
      <c r="L320" s="38"/>
      <c r="M320" s="3"/>
      <c r="N320" s="4">
        <f t="shared" si="8"/>
        <v>0</v>
      </c>
    </row>
    <row r="321" spans="2:14" ht="18" customHeight="1" x14ac:dyDescent="0.3">
      <c r="B321" s="16">
        <f t="shared" si="9"/>
        <v>316</v>
      </c>
      <c r="C321" s="45"/>
      <c r="D321" s="2"/>
      <c r="E321" s="3"/>
      <c r="F321" s="3"/>
      <c r="G321" s="3"/>
      <c r="H321" s="3"/>
      <c r="I321" s="39" cm="1">
        <f t="array" ref="I321">_xlfn.SWITCH(E321,"IV","Junior","V","Junior", "VI","Junior","VII","Pre-Senior","VIII","Pre-Senior","IX","Pre-Senior","X","Senior","XI","Senior","XII","Senior",0)</f>
        <v>0</v>
      </c>
      <c r="J321" s="126"/>
      <c r="K321" s="126"/>
      <c r="L321" s="38"/>
      <c r="M321" s="3"/>
      <c r="N321" s="4">
        <f t="shared" si="8"/>
        <v>0</v>
      </c>
    </row>
    <row r="322" spans="2:14" ht="18" customHeight="1" x14ac:dyDescent="0.3">
      <c r="B322" s="16">
        <f t="shared" si="9"/>
        <v>317</v>
      </c>
      <c r="C322" s="45"/>
      <c r="D322" s="2"/>
      <c r="E322" s="3"/>
      <c r="F322" s="3"/>
      <c r="G322" s="3"/>
      <c r="H322" s="3"/>
      <c r="I322" s="39" cm="1">
        <f t="array" ref="I322">_xlfn.SWITCH(E322,"IV","Junior","V","Junior", "VI","Junior","VII","Pre-Senior","VIII","Pre-Senior","IX","Pre-Senior","X","Senior","XI","Senior","XII","Senior",0)</f>
        <v>0</v>
      </c>
      <c r="J322" s="126"/>
      <c r="K322" s="126"/>
      <c r="L322" s="38"/>
      <c r="M322" s="3"/>
      <c r="N322" s="4">
        <f t="shared" si="8"/>
        <v>0</v>
      </c>
    </row>
    <row r="323" spans="2:14" ht="18" customHeight="1" x14ac:dyDescent="0.3">
      <c r="B323" s="16">
        <f t="shared" si="9"/>
        <v>318</v>
      </c>
      <c r="C323" s="45"/>
      <c r="D323" s="2"/>
      <c r="E323" s="3"/>
      <c r="F323" s="3"/>
      <c r="G323" s="3"/>
      <c r="H323" s="3"/>
      <c r="I323" s="39" cm="1">
        <f t="array" ref="I323">_xlfn.SWITCH(E323,"IV","Junior","V","Junior", "VI","Junior","VII","Pre-Senior","VIII","Pre-Senior","IX","Pre-Senior","X","Senior","XI","Senior","XII","Senior",0)</f>
        <v>0</v>
      </c>
      <c r="J323" s="126"/>
      <c r="K323" s="126"/>
      <c r="L323" s="38"/>
      <c r="M323" s="3"/>
      <c r="N323" s="4">
        <f t="shared" si="8"/>
        <v>0</v>
      </c>
    </row>
    <row r="324" spans="2:14" ht="18" customHeight="1" x14ac:dyDescent="0.3">
      <c r="B324" s="16">
        <f t="shared" si="9"/>
        <v>319</v>
      </c>
      <c r="C324" s="45"/>
      <c r="D324" s="2"/>
      <c r="E324" s="3"/>
      <c r="F324" s="3"/>
      <c r="G324" s="3"/>
      <c r="H324" s="3"/>
      <c r="I324" s="39" cm="1">
        <f t="array" ref="I324">_xlfn.SWITCH(E324,"IV","Junior","V","Junior", "VI","Junior","VII","Pre-Senior","VIII","Pre-Senior","IX","Pre-Senior","X","Senior","XI","Senior","XII","Senior",0)</f>
        <v>0</v>
      </c>
      <c r="J324" s="126"/>
      <c r="K324" s="126"/>
      <c r="L324" s="38"/>
      <c r="M324" s="3"/>
      <c r="N324" s="4">
        <f t="shared" si="8"/>
        <v>0</v>
      </c>
    </row>
    <row r="325" spans="2:14" ht="18" customHeight="1" x14ac:dyDescent="0.3">
      <c r="B325" s="16">
        <f t="shared" si="9"/>
        <v>320</v>
      </c>
      <c r="C325" s="45"/>
      <c r="D325" s="2"/>
      <c r="E325" s="3"/>
      <c r="F325" s="3"/>
      <c r="G325" s="3"/>
      <c r="H325" s="3"/>
      <c r="I325" s="39" cm="1">
        <f t="array" ref="I325">_xlfn.SWITCH(E325,"IV","Junior","V","Junior", "VI","Junior","VII","Pre-Senior","VIII","Pre-Senior","IX","Pre-Senior","X","Senior","XI","Senior","XII","Senior",0)</f>
        <v>0</v>
      </c>
      <c r="J325" s="126"/>
      <c r="K325" s="126"/>
      <c r="L325" s="38"/>
      <c r="M325" s="3"/>
      <c r="N325" s="4">
        <f t="shared" si="8"/>
        <v>0</v>
      </c>
    </row>
    <row r="326" spans="2:14" ht="18" customHeight="1" x14ac:dyDescent="0.3">
      <c r="B326" s="16">
        <f t="shared" si="9"/>
        <v>321</v>
      </c>
      <c r="C326" s="45"/>
      <c r="D326" s="2"/>
      <c r="E326" s="3"/>
      <c r="F326" s="3"/>
      <c r="G326" s="3"/>
      <c r="H326" s="3"/>
      <c r="I326" s="39" cm="1">
        <f t="array" ref="I326">_xlfn.SWITCH(E326,"IV","Junior","V","Junior", "VI","Junior","VII","Pre-Senior","VIII","Pre-Senior","IX","Pre-Senior","X","Senior","XI","Senior","XII","Senior",0)</f>
        <v>0</v>
      </c>
      <c r="J326" s="126"/>
      <c r="K326" s="126"/>
      <c r="L326" s="38"/>
      <c r="M326" s="3"/>
      <c r="N326" s="4">
        <f t="shared" si="8"/>
        <v>0</v>
      </c>
    </row>
    <row r="327" spans="2:14" ht="18" customHeight="1" x14ac:dyDescent="0.3">
      <c r="B327" s="16">
        <f t="shared" si="9"/>
        <v>322</v>
      </c>
      <c r="C327" s="45"/>
      <c r="D327" s="2"/>
      <c r="E327" s="3"/>
      <c r="F327" s="3"/>
      <c r="G327" s="3"/>
      <c r="H327" s="3"/>
      <c r="I327" s="39" cm="1">
        <f t="array" ref="I327">_xlfn.SWITCH(E327,"IV","Junior","V","Junior", "VI","Junior","VII","Pre-Senior","VIII","Pre-Senior","IX","Pre-Senior","X","Senior","XI","Senior","XII","Senior",0)</f>
        <v>0</v>
      </c>
      <c r="J327" s="126"/>
      <c r="K327" s="126"/>
      <c r="L327" s="38"/>
      <c r="M327" s="3"/>
      <c r="N327" s="4">
        <f t="shared" ref="N327:N390" si="10">IF(M327="Printed book",230,IF(M327="E-book",155,0))</f>
        <v>0</v>
      </c>
    </row>
    <row r="328" spans="2:14" ht="18" customHeight="1" x14ac:dyDescent="0.3">
      <c r="B328" s="16">
        <f t="shared" ref="B328:B391" si="11">B327+1</f>
        <v>323</v>
      </c>
      <c r="C328" s="45"/>
      <c r="D328" s="2"/>
      <c r="E328" s="3"/>
      <c r="F328" s="3"/>
      <c r="G328" s="3"/>
      <c r="H328" s="3"/>
      <c r="I328" s="39" cm="1">
        <f t="array" ref="I328">_xlfn.SWITCH(E328,"IV","Junior","V","Junior", "VI","Junior","VII","Pre-Senior","VIII","Pre-Senior","IX","Pre-Senior","X","Senior","XI","Senior","XII","Senior",0)</f>
        <v>0</v>
      </c>
      <c r="J328" s="126"/>
      <c r="K328" s="126"/>
      <c r="L328" s="38"/>
      <c r="M328" s="3"/>
      <c r="N328" s="4">
        <f t="shared" si="10"/>
        <v>0</v>
      </c>
    </row>
    <row r="329" spans="2:14" ht="18" customHeight="1" x14ac:dyDescent="0.3">
      <c r="B329" s="16">
        <f t="shared" si="11"/>
        <v>324</v>
      </c>
      <c r="C329" s="45"/>
      <c r="D329" s="2"/>
      <c r="E329" s="3"/>
      <c r="F329" s="3"/>
      <c r="G329" s="3"/>
      <c r="H329" s="3"/>
      <c r="I329" s="39" cm="1">
        <f t="array" ref="I329">_xlfn.SWITCH(E329,"IV","Junior","V","Junior", "VI","Junior","VII","Pre-Senior","VIII","Pre-Senior","IX","Pre-Senior","X","Senior","XI","Senior","XII","Senior",0)</f>
        <v>0</v>
      </c>
      <c r="J329" s="126"/>
      <c r="K329" s="126"/>
      <c r="L329" s="38"/>
      <c r="M329" s="3"/>
      <c r="N329" s="4">
        <f t="shared" si="10"/>
        <v>0</v>
      </c>
    </row>
    <row r="330" spans="2:14" ht="18" customHeight="1" x14ac:dyDescent="0.3">
      <c r="B330" s="16">
        <f t="shared" si="11"/>
        <v>325</v>
      </c>
      <c r="C330" s="45"/>
      <c r="D330" s="2"/>
      <c r="E330" s="3"/>
      <c r="F330" s="3"/>
      <c r="G330" s="3"/>
      <c r="H330" s="3"/>
      <c r="I330" s="39" cm="1">
        <f t="array" ref="I330">_xlfn.SWITCH(E330,"IV","Junior","V","Junior", "VI","Junior","VII","Pre-Senior","VIII","Pre-Senior","IX","Pre-Senior","X","Senior","XI","Senior","XII","Senior",0)</f>
        <v>0</v>
      </c>
      <c r="J330" s="126"/>
      <c r="K330" s="126"/>
      <c r="L330" s="38"/>
      <c r="M330" s="3"/>
      <c r="N330" s="4">
        <f t="shared" si="10"/>
        <v>0</v>
      </c>
    </row>
    <row r="331" spans="2:14" ht="18" customHeight="1" x14ac:dyDescent="0.3">
      <c r="B331" s="16">
        <f t="shared" si="11"/>
        <v>326</v>
      </c>
      <c r="C331" s="45"/>
      <c r="D331" s="2"/>
      <c r="E331" s="3"/>
      <c r="F331" s="3"/>
      <c r="G331" s="3"/>
      <c r="H331" s="3"/>
      <c r="I331" s="39" cm="1">
        <f t="array" ref="I331">_xlfn.SWITCH(E331,"IV","Junior","V","Junior", "VI","Junior","VII","Pre-Senior","VIII","Pre-Senior","IX","Pre-Senior","X","Senior","XI","Senior","XII","Senior",0)</f>
        <v>0</v>
      </c>
      <c r="J331" s="126"/>
      <c r="K331" s="126"/>
      <c r="L331" s="38"/>
      <c r="M331" s="3"/>
      <c r="N331" s="4">
        <f t="shared" si="10"/>
        <v>0</v>
      </c>
    </row>
    <row r="332" spans="2:14" ht="18" customHeight="1" x14ac:dyDescent="0.3">
      <c r="B332" s="16">
        <f t="shared" si="11"/>
        <v>327</v>
      </c>
      <c r="C332" s="45"/>
      <c r="D332" s="2"/>
      <c r="E332" s="3"/>
      <c r="F332" s="3"/>
      <c r="G332" s="3"/>
      <c r="H332" s="3"/>
      <c r="I332" s="39" cm="1">
        <f t="array" ref="I332">_xlfn.SWITCH(E332,"IV","Junior","V","Junior", "VI","Junior","VII","Pre-Senior","VIII","Pre-Senior","IX","Pre-Senior","X","Senior","XI","Senior","XII","Senior",0)</f>
        <v>0</v>
      </c>
      <c r="J332" s="126"/>
      <c r="K332" s="126"/>
      <c r="L332" s="38"/>
      <c r="M332" s="3"/>
      <c r="N332" s="4">
        <f t="shared" si="10"/>
        <v>0</v>
      </c>
    </row>
    <row r="333" spans="2:14" ht="18" customHeight="1" x14ac:dyDescent="0.3">
      <c r="B333" s="16">
        <f t="shared" si="11"/>
        <v>328</v>
      </c>
      <c r="C333" s="45"/>
      <c r="D333" s="2"/>
      <c r="E333" s="3"/>
      <c r="F333" s="3"/>
      <c r="G333" s="3"/>
      <c r="H333" s="3"/>
      <c r="I333" s="39" cm="1">
        <f t="array" ref="I333">_xlfn.SWITCH(E333,"IV","Junior","V","Junior", "VI","Junior","VII","Pre-Senior","VIII","Pre-Senior","IX","Pre-Senior","X","Senior","XI","Senior","XII","Senior",0)</f>
        <v>0</v>
      </c>
      <c r="J333" s="126"/>
      <c r="K333" s="126"/>
      <c r="L333" s="38"/>
      <c r="M333" s="3"/>
      <c r="N333" s="4">
        <f t="shared" si="10"/>
        <v>0</v>
      </c>
    </row>
    <row r="334" spans="2:14" ht="18" customHeight="1" x14ac:dyDescent="0.3">
      <c r="B334" s="16">
        <f t="shared" si="11"/>
        <v>329</v>
      </c>
      <c r="C334" s="45"/>
      <c r="D334" s="2"/>
      <c r="E334" s="3"/>
      <c r="F334" s="3"/>
      <c r="G334" s="3"/>
      <c r="H334" s="3"/>
      <c r="I334" s="39" cm="1">
        <f t="array" ref="I334">_xlfn.SWITCH(E334,"IV","Junior","V","Junior", "VI","Junior","VII","Pre-Senior","VIII","Pre-Senior","IX","Pre-Senior","X","Senior","XI","Senior","XII","Senior",0)</f>
        <v>0</v>
      </c>
      <c r="J334" s="126"/>
      <c r="K334" s="126"/>
      <c r="L334" s="38"/>
      <c r="M334" s="3"/>
      <c r="N334" s="4">
        <f t="shared" si="10"/>
        <v>0</v>
      </c>
    </row>
    <row r="335" spans="2:14" ht="18" customHeight="1" x14ac:dyDescent="0.3">
      <c r="B335" s="16">
        <f t="shared" si="11"/>
        <v>330</v>
      </c>
      <c r="C335" s="45"/>
      <c r="D335" s="2"/>
      <c r="E335" s="3"/>
      <c r="F335" s="3"/>
      <c r="G335" s="3"/>
      <c r="H335" s="3"/>
      <c r="I335" s="39" cm="1">
        <f t="array" ref="I335">_xlfn.SWITCH(E335,"IV","Junior","V","Junior", "VI","Junior","VII","Pre-Senior","VIII","Pre-Senior","IX","Pre-Senior","X","Senior","XI","Senior","XII","Senior",0)</f>
        <v>0</v>
      </c>
      <c r="J335" s="126"/>
      <c r="K335" s="126"/>
      <c r="L335" s="38"/>
      <c r="M335" s="3"/>
      <c r="N335" s="4">
        <f t="shared" si="10"/>
        <v>0</v>
      </c>
    </row>
    <row r="336" spans="2:14" ht="18" customHeight="1" x14ac:dyDescent="0.3">
      <c r="B336" s="16">
        <f t="shared" si="11"/>
        <v>331</v>
      </c>
      <c r="C336" s="45"/>
      <c r="D336" s="2"/>
      <c r="E336" s="3"/>
      <c r="F336" s="3"/>
      <c r="G336" s="3"/>
      <c r="H336" s="3"/>
      <c r="I336" s="39" cm="1">
        <f t="array" ref="I336">_xlfn.SWITCH(E336,"IV","Junior","V","Junior", "VI","Junior","VII","Pre-Senior","VIII","Pre-Senior","IX","Pre-Senior","X","Senior","XI","Senior","XII","Senior",0)</f>
        <v>0</v>
      </c>
      <c r="J336" s="126"/>
      <c r="K336" s="126"/>
      <c r="L336" s="38"/>
      <c r="M336" s="3"/>
      <c r="N336" s="4">
        <f t="shared" si="10"/>
        <v>0</v>
      </c>
    </row>
    <row r="337" spans="2:14" ht="18" customHeight="1" x14ac:dyDescent="0.3">
      <c r="B337" s="16">
        <f t="shared" si="11"/>
        <v>332</v>
      </c>
      <c r="C337" s="45"/>
      <c r="D337" s="2"/>
      <c r="E337" s="3"/>
      <c r="F337" s="3"/>
      <c r="G337" s="3"/>
      <c r="H337" s="3"/>
      <c r="I337" s="39" cm="1">
        <f t="array" ref="I337">_xlfn.SWITCH(E337,"IV","Junior","V","Junior", "VI","Junior","VII","Pre-Senior","VIII","Pre-Senior","IX","Pre-Senior","X","Senior","XI","Senior","XII","Senior",0)</f>
        <v>0</v>
      </c>
      <c r="J337" s="126"/>
      <c r="K337" s="126"/>
      <c r="L337" s="38"/>
      <c r="M337" s="3"/>
      <c r="N337" s="4">
        <f t="shared" si="10"/>
        <v>0</v>
      </c>
    </row>
    <row r="338" spans="2:14" ht="18" customHeight="1" x14ac:dyDescent="0.3">
      <c r="B338" s="16">
        <f t="shared" si="11"/>
        <v>333</v>
      </c>
      <c r="C338" s="45"/>
      <c r="D338" s="2"/>
      <c r="E338" s="3"/>
      <c r="F338" s="3"/>
      <c r="G338" s="3"/>
      <c r="H338" s="3"/>
      <c r="I338" s="39" cm="1">
        <f t="array" ref="I338">_xlfn.SWITCH(E338,"IV","Junior","V","Junior", "VI","Junior","VII","Pre-Senior","VIII","Pre-Senior","IX","Pre-Senior","X","Senior","XI","Senior","XII","Senior",0)</f>
        <v>0</v>
      </c>
      <c r="J338" s="126"/>
      <c r="K338" s="126"/>
      <c r="L338" s="38"/>
      <c r="M338" s="3"/>
      <c r="N338" s="4">
        <f t="shared" si="10"/>
        <v>0</v>
      </c>
    </row>
    <row r="339" spans="2:14" ht="18" customHeight="1" x14ac:dyDescent="0.3">
      <c r="B339" s="16">
        <f t="shared" si="11"/>
        <v>334</v>
      </c>
      <c r="C339" s="45"/>
      <c r="D339" s="2"/>
      <c r="E339" s="3"/>
      <c r="F339" s="3"/>
      <c r="G339" s="3"/>
      <c r="H339" s="3"/>
      <c r="I339" s="39" cm="1">
        <f t="array" ref="I339">_xlfn.SWITCH(E339,"IV","Junior","V","Junior", "VI","Junior","VII","Pre-Senior","VIII","Pre-Senior","IX","Pre-Senior","X","Senior","XI","Senior","XII","Senior",0)</f>
        <v>0</v>
      </c>
      <c r="J339" s="126"/>
      <c r="K339" s="126"/>
      <c r="L339" s="38"/>
      <c r="M339" s="3"/>
      <c r="N339" s="4">
        <f t="shared" si="10"/>
        <v>0</v>
      </c>
    </row>
    <row r="340" spans="2:14" ht="18" customHeight="1" x14ac:dyDescent="0.3">
      <c r="B340" s="16">
        <f t="shared" si="11"/>
        <v>335</v>
      </c>
      <c r="C340" s="45"/>
      <c r="D340" s="2"/>
      <c r="E340" s="3"/>
      <c r="F340" s="3"/>
      <c r="G340" s="3"/>
      <c r="H340" s="3"/>
      <c r="I340" s="39" cm="1">
        <f t="array" ref="I340">_xlfn.SWITCH(E340,"IV","Junior","V","Junior", "VI","Junior","VII","Pre-Senior","VIII","Pre-Senior","IX","Pre-Senior","X","Senior","XI","Senior","XII","Senior",0)</f>
        <v>0</v>
      </c>
      <c r="J340" s="126"/>
      <c r="K340" s="126"/>
      <c r="L340" s="38"/>
      <c r="M340" s="3"/>
      <c r="N340" s="4">
        <f t="shared" si="10"/>
        <v>0</v>
      </c>
    </row>
    <row r="341" spans="2:14" ht="18" customHeight="1" x14ac:dyDescent="0.3">
      <c r="B341" s="16">
        <f t="shared" si="11"/>
        <v>336</v>
      </c>
      <c r="C341" s="45"/>
      <c r="D341" s="2"/>
      <c r="E341" s="3"/>
      <c r="F341" s="3"/>
      <c r="G341" s="3"/>
      <c r="H341" s="3"/>
      <c r="I341" s="39" cm="1">
        <f t="array" ref="I341">_xlfn.SWITCH(E341,"IV","Junior","V","Junior", "VI","Junior","VII","Pre-Senior","VIII","Pre-Senior","IX","Pre-Senior","X","Senior","XI","Senior","XII","Senior",0)</f>
        <v>0</v>
      </c>
      <c r="J341" s="126"/>
      <c r="K341" s="126"/>
      <c r="L341" s="38"/>
      <c r="M341" s="3"/>
      <c r="N341" s="4">
        <f t="shared" si="10"/>
        <v>0</v>
      </c>
    </row>
    <row r="342" spans="2:14" ht="18" customHeight="1" x14ac:dyDescent="0.3">
      <c r="B342" s="16">
        <f t="shared" si="11"/>
        <v>337</v>
      </c>
      <c r="C342" s="45"/>
      <c r="D342" s="2"/>
      <c r="E342" s="3"/>
      <c r="F342" s="3"/>
      <c r="G342" s="3"/>
      <c r="H342" s="3"/>
      <c r="I342" s="39" cm="1">
        <f t="array" ref="I342">_xlfn.SWITCH(E342,"IV","Junior","V","Junior", "VI","Junior","VII","Pre-Senior","VIII","Pre-Senior","IX","Pre-Senior","X","Senior","XI","Senior","XII","Senior",0)</f>
        <v>0</v>
      </c>
      <c r="J342" s="126"/>
      <c r="K342" s="126"/>
      <c r="L342" s="38"/>
      <c r="M342" s="3"/>
      <c r="N342" s="4">
        <f t="shared" si="10"/>
        <v>0</v>
      </c>
    </row>
    <row r="343" spans="2:14" ht="18" customHeight="1" x14ac:dyDescent="0.3">
      <c r="B343" s="16">
        <f t="shared" si="11"/>
        <v>338</v>
      </c>
      <c r="C343" s="45"/>
      <c r="D343" s="2"/>
      <c r="E343" s="3"/>
      <c r="F343" s="3"/>
      <c r="G343" s="3"/>
      <c r="H343" s="3"/>
      <c r="I343" s="39" cm="1">
        <f t="array" ref="I343">_xlfn.SWITCH(E343,"IV","Junior","V","Junior", "VI","Junior","VII","Pre-Senior","VIII","Pre-Senior","IX","Pre-Senior","X","Senior","XI","Senior","XII","Senior",0)</f>
        <v>0</v>
      </c>
      <c r="J343" s="126"/>
      <c r="K343" s="126"/>
      <c r="L343" s="38"/>
      <c r="M343" s="3"/>
      <c r="N343" s="4">
        <f t="shared" si="10"/>
        <v>0</v>
      </c>
    </row>
    <row r="344" spans="2:14" ht="18" customHeight="1" x14ac:dyDescent="0.3">
      <c r="B344" s="16">
        <f t="shared" si="11"/>
        <v>339</v>
      </c>
      <c r="C344" s="45"/>
      <c r="D344" s="2"/>
      <c r="E344" s="3"/>
      <c r="F344" s="3"/>
      <c r="G344" s="3"/>
      <c r="H344" s="3"/>
      <c r="I344" s="39" cm="1">
        <f t="array" ref="I344">_xlfn.SWITCH(E344,"IV","Junior","V","Junior", "VI","Junior","VII","Pre-Senior","VIII","Pre-Senior","IX","Pre-Senior","X","Senior","XI","Senior","XII","Senior",0)</f>
        <v>0</v>
      </c>
      <c r="J344" s="126"/>
      <c r="K344" s="126"/>
      <c r="L344" s="38"/>
      <c r="M344" s="3"/>
      <c r="N344" s="4">
        <f t="shared" si="10"/>
        <v>0</v>
      </c>
    </row>
    <row r="345" spans="2:14" ht="18" customHeight="1" x14ac:dyDescent="0.3">
      <c r="B345" s="16">
        <f t="shared" si="11"/>
        <v>340</v>
      </c>
      <c r="C345" s="45"/>
      <c r="D345" s="2"/>
      <c r="E345" s="3"/>
      <c r="F345" s="3"/>
      <c r="G345" s="3"/>
      <c r="H345" s="3"/>
      <c r="I345" s="39" cm="1">
        <f t="array" ref="I345">_xlfn.SWITCH(E345,"IV","Junior","V","Junior", "VI","Junior","VII","Pre-Senior","VIII","Pre-Senior","IX","Pre-Senior","X","Senior","XI","Senior","XII","Senior",0)</f>
        <v>0</v>
      </c>
      <c r="J345" s="126"/>
      <c r="K345" s="126"/>
      <c r="L345" s="38"/>
      <c r="M345" s="3"/>
      <c r="N345" s="4">
        <f t="shared" si="10"/>
        <v>0</v>
      </c>
    </row>
    <row r="346" spans="2:14" ht="18" customHeight="1" x14ac:dyDescent="0.3">
      <c r="B346" s="16">
        <f t="shared" si="11"/>
        <v>341</v>
      </c>
      <c r="C346" s="45"/>
      <c r="D346" s="2"/>
      <c r="E346" s="3"/>
      <c r="F346" s="3"/>
      <c r="G346" s="3"/>
      <c r="H346" s="3"/>
      <c r="I346" s="39" cm="1">
        <f t="array" ref="I346">_xlfn.SWITCH(E346,"IV","Junior","V","Junior", "VI","Junior","VII","Pre-Senior","VIII","Pre-Senior","IX","Pre-Senior","X","Senior","XI","Senior","XII","Senior",0)</f>
        <v>0</v>
      </c>
      <c r="J346" s="126"/>
      <c r="K346" s="126"/>
      <c r="L346" s="38"/>
      <c r="M346" s="3"/>
      <c r="N346" s="4">
        <f t="shared" si="10"/>
        <v>0</v>
      </c>
    </row>
    <row r="347" spans="2:14" ht="18" customHeight="1" x14ac:dyDescent="0.3">
      <c r="B347" s="16">
        <f t="shared" si="11"/>
        <v>342</v>
      </c>
      <c r="C347" s="45"/>
      <c r="D347" s="2"/>
      <c r="E347" s="3"/>
      <c r="F347" s="3"/>
      <c r="G347" s="3"/>
      <c r="H347" s="3"/>
      <c r="I347" s="39" cm="1">
        <f t="array" ref="I347">_xlfn.SWITCH(E347,"IV","Junior","V","Junior", "VI","Junior","VII","Pre-Senior","VIII","Pre-Senior","IX","Pre-Senior","X","Senior","XI","Senior","XII","Senior",0)</f>
        <v>0</v>
      </c>
      <c r="J347" s="126"/>
      <c r="K347" s="126"/>
      <c r="L347" s="38"/>
      <c r="M347" s="3"/>
      <c r="N347" s="4">
        <f t="shared" si="10"/>
        <v>0</v>
      </c>
    </row>
    <row r="348" spans="2:14" ht="18" customHeight="1" x14ac:dyDescent="0.3">
      <c r="B348" s="16">
        <f t="shared" si="11"/>
        <v>343</v>
      </c>
      <c r="C348" s="45"/>
      <c r="D348" s="2"/>
      <c r="E348" s="3"/>
      <c r="F348" s="3"/>
      <c r="G348" s="3"/>
      <c r="H348" s="3"/>
      <c r="I348" s="39" cm="1">
        <f t="array" ref="I348">_xlfn.SWITCH(E348,"IV","Junior","V","Junior", "VI","Junior","VII","Pre-Senior","VIII","Pre-Senior","IX","Pre-Senior","X","Senior","XI","Senior","XII","Senior",0)</f>
        <v>0</v>
      </c>
      <c r="J348" s="126"/>
      <c r="K348" s="126"/>
      <c r="L348" s="38"/>
      <c r="M348" s="3"/>
      <c r="N348" s="4">
        <f t="shared" si="10"/>
        <v>0</v>
      </c>
    </row>
    <row r="349" spans="2:14" ht="18" customHeight="1" x14ac:dyDescent="0.3">
      <c r="B349" s="16">
        <f t="shared" si="11"/>
        <v>344</v>
      </c>
      <c r="C349" s="45"/>
      <c r="D349" s="2"/>
      <c r="E349" s="3"/>
      <c r="F349" s="3"/>
      <c r="G349" s="3"/>
      <c r="H349" s="3"/>
      <c r="I349" s="39" cm="1">
        <f t="array" ref="I349">_xlfn.SWITCH(E349,"IV","Junior","V","Junior", "VI","Junior","VII","Pre-Senior","VIII","Pre-Senior","IX","Pre-Senior","X","Senior","XI","Senior","XII","Senior",0)</f>
        <v>0</v>
      </c>
      <c r="J349" s="126"/>
      <c r="K349" s="126"/>
      <c r="L349" s="38"/>
      <c r="M349" s="3"/>
      <c r="N349" s="4">
        <f t="shared" si="10"/>
        <v>0</v>
      </c>
    </row>
    <row r="350" spans="2:14" ht="18" customHeight="1" x14ac:dyDescent="0.3">
      <c r="B350" s="16">
        <f t="shared" si="11"/>
        <v>345</v>
      </c>
      <c r="C350" s="45"/>
      <c r="D350" s="2"/>
      <c r="E350" s="3"/>
      <c r="F350" s="3"/>
      <c r="G350" s="3"/>
      <c r="H350" s="3"/>
      <c r="I350" s="39" cm="1">
        <f t="array" ref="I350">_xlfn.SWITCH(E350,"IV","Junior","V","Junior", "VI","Junior","VII","Pre-Senior","VIII","Pre-Senior","IX","Pre-Senior","X","Senior","XI","Senior","XII","Senior",0)</f>
        <v>0</v>
      </c>
      <c r="J350" s="126"/>
      <c r="K350" s="126"/>
      <c r="L350" s="38"/>
      <c r="M350" s="3"/>
      <c r="N350" s="4">
        <f t="shared" si="10"/>
        <v>0</v>
      </c>
    </row>
    <row r="351" spans="2:14" ht="18" customHeight="1" x14ac:dyDescent="0.3">
      <c r="B351" s="16">
        <f t="shared" si="11"/>
        <v>346</v>
      </c>
      <c r="C351" s="45"/>
      <c r="D351" s="2"/>
      <c r="E351" s="3"/>
      <c r="F351" s="3"/>
      <c r="G351" s="3"/>
      <c r="H351" s="3"/>
      <c r="I351" s="39" cm="1">
        <f t="array" ref="I351">_xlfn.SWITCH(E351,"IV","Junior","V","Junior", "VI","Junior","VII","Pre-Senior","VIII","Pre-Senior","IX","Pre-Senior","X","Senior","XI","Senior","XII","Senior",0)</f>
        <v>0</v>
      </c>
      <c r="J351" s="126"/>
      <c r="K351" s="126"/>
      <c r="L351" s="38"/>
      <c r="M351" s="3"/>
      <c r="N351" s="4">
        <f t="shared" si="10"/>
        <v>0</v>
      </c>
    </row>
    <row r="352" spans="2:14" ht="18" customHeight="1" x14ac:dyDescent="0.3">
      <c r="B352" s="16">
        <f t="shared" si="11"/>
        <v>347</v>
      </c>
      <c r="C352" s="45"/>
      <c r="D352" s="2"/>
      <c r="E352" s="3"/>
      <c r="F352" s="3"/>
      <c r="G352" s="3"/>
      <c r="H352" s="3"/>
      <c r="I352" s="39" cm="1">
        <f t="array" ref="I352">_xlfn.SWITCH(E352,"IV","Junior","V","Junior", "VI","Junior","VII","Pre-Senior","VIII","Pre-Senior","IX","Pre-Senior","X","Senior","XI","Senior","XII","Senior",0)</f>
        <v>0</v>
      </c>
      <c r="J352" s="126"/>
      <c r="K352" s="126"/>
      <c r="L352" s="38"/>
      <c r="M352" s="3"/>
      <c r="N352" s="4">
        <f t="shared" si="10"/>
        <v>0</v>
      </c>
    </row>
    <row r="353" spans="2:14" ht="18" customHeight="1" x14ac:dyDescent="0.3">
      <c r="B353" s="16">
        <f t="shared" si="11"/>
        <v>348</v>
      </c>
      <c r="C353" s="45"/>
      <c r="D353" s="2"/>
      <c r="E353" s="3"/>
      <c r="F353" s="3"/>
      <c r="G353" s="3"/>
      <c r="H353" s="3"/>
      <c r="I353" s="39" cm="1">
        <f t="array" ref="I353">_xlfn.SWITCH(E353,"IV","Junior","V","Junior", "VI","Junior","VII","Pre-Senior","VIII","Pre-Senior","IX","Pre-Senior","X","Senior","XI","Senior","XII","Senior",0)</f>
        <v>0</v>
      </c>
      <c r="J353" s="126"/>
      <c r="K353" s="126"/>
      <c r="L353" s="38"/>
      <c r="M353" s="3"/>
      <c r="N353" s="4">
        <f t="shared" si="10"/>
        <v>0</v>
      </c>
    </row>
    <row r="354" spans="2:14" ht="18" customHeight="1" x14ac:dyDescent="0.3">
      <c r="B354" s="16">
        <f t="shared" si="11"/>
        <v>349</v>
      </c>
      <c r="C354" s="45"/>
      <c r="D354" s="2"/>
      <c r="E354" s="3"/>
      <c r="F354" s="3"/>
      <c r="G354" s="3"/>
      <c r="H354" s="3"/>
      <c r="I354" s="39" cm="1">
        <f t="array" ref="I354">_xlfn.SWITCH(E354,"IV","Junior","V","Junior", "VI","Junior","VII","Pre-Senior","VIII","Pre-Senior","IX","Pre-Senior","X","Senior","XI","Senior","XII","Senior",0)</f>
        <v>0</v>
      </c>
      <c r="J354" s="126"/>
      <c r="K354" s="126"/>
      <c r="L354" s="38"/>
      <c r="M354" s="3"/>
      <c r="N354" s="4">
        <f t="shared" si="10"/>
        <v>0</v>
      </c>
    </row>
    <row r="355" spans="2:14" ht="18" customHeight="1" x14ac:dyDescent="0.3">
      <c r="B355" s="16">
        <f t="shared" si="11"/>
        <v>350</v>
      </c>
      <c r="C355" s="45"/>
      <c r="D355" s="2"/>
      <c r="E355" s="3"/>
      <c r="F355" s="3"/>
      <c r="G355" s="3"/>
      <c r="H355" s="3"/>
      <c r="I355" s="39" cm="1">
        <f t="array" ref="I355">_xlfn.SWITCH(E355,"IV","Junior","V","Junior", "VI","Junior","VII","Pre-Senior","VIII","Pre-Senior","IX","Pre-Senior","X","Senior","XI","Senior","XII","Senior",0)</f>
        <v>0</v>
      </c>
      <c r="J355" s="126"/>
      <c r="K355" s="126"/>
      <c r="L355" s="38"/>
      <c r="M355" s="3"/>
      <c r="N355" s="4">
        <f t="shared" si="10"/>
        <v>0</v>
      </c>
    </row>
    <row r="356" spans="2:14" ht="18" customHeight="1" x14ac:dyDescent="0.3">
      <c r="B356" s="16">
        <f t="shared" si="11"/>
        <v>351</v>
      </c>
      <c r="C356" s="45"/>
      <c r="D356" s="2"/>
      <c r="E356" s="3"/>
      <c r="F356" s="3"/>
      <c r="G356" s="3"/>
      <c r="H356" s="3"/>
      <c r="I356" s="39" cm="1">
        <f t="array" ref="I356">_xlfn.SWITCH(E356,"IV","Junior","V","Junior", "VI","Junior","VII","Pre-Senior","VIII","Pre-Senior","IX","Pre-Senior","X","Senior","XI","Senior","XII","Senior",0)</f>
        <v>0</v>
      </c>
      <c r="J356" s="126"/>
      <c r="K356" s="126"/>
      <c r="L356" s="38"/>
      <c r="M356" s="3"/>
      <c r="N356" s="4">
        <f t="shared" si="10"/>
        <v>0</v>
      </c>
    </row>
    <row r="357" spans="2:14" ht="18" customHeight="1" x14ac:dyDescent="0.3">
      <c r="B357" s="16">
        <f t="shared" si="11"/>
        <v>352</v>
      </c>
      <c r="C357" s="45"/>
      <c r="D357" s="2"/>
      <c r="E357" s="3"/>
      <c r="F357" s="3"/>
      <c r="G357" s="3"/>
      <c r="H357" s="3"/>
      <c r="I357" s="39" cm="1">
        <f t="array" ref="I357">_xlfn.SWITCH(E357,"IV","Junior","V","Junior", "VI","Junior","VII","Pre-Senior","VIII","Pre-Senior","IX","Pre-Senior","X","Senior","XI","Senior","XII","Senior",0)</f>
        <v>0</v>
      </c>
      <c r="J357" s="126"/>
      <c r="K357" s="126"/>
      <c r="L357" s="38"/>
      <c r="M357" s="3"/>
      <c r="N357" s="4">
        <f t="shared" si="10"/>
        <v>0</v>
      </c>
    </row>
    <row r="358" spans="2:14" ht="18" customHeight="1" x14ac:dyDescent="0.3">
      <c r="B358" s="16">
        <f t="shared" si="11"/>
        <v>353</v>
      </c>
      <c r="C358" s="45"/>
      <c r="D358" s="2"/>
      <c r="E358" s="3"/>
      <c r="F358" s="3"/>
      <c r="G358" s="3"/>
      <c r="H358" s="3"/>
      <c r="I358" s="39" cm="1">
        <f t="array" ref="I358">_xlfn.SWITCH(E358,"IV","Junior","V","Junior", "VI","Junior","VII","Pre-Senior","VIII","Pre-Senior","IX","Pre-Senior","X","Senior","XI","Senior","XII","Senior",0)</f>
        <v>0</v>
      </c>
      <c r="J358" s="126"/>
      <c r="K358" s="126"/>
      <c r="L358" s="38"/>
      <c r="M358" s="3"/>
      <c r="N358" s="4">
        <f t="shared" si="10"/>
        <v>0</v>
      </c>
    </row>
    <row r="359" spans="2:14" ht="18" customHeight="1" x14ac:dyDescent="0.3">
      <c r="B359" s="16">
        <f t="shared" si="11"/>
        <v>354</v>
      </c>
      <c r="C359" s="45"/>
      <c r="D359" s="2"/>
      <c r="E359" s="3"/>
      <c r="F359" s="3"/>
      <c r="G359" s="3"/>
      <c r="H359" s="3"/>
      <c r="I359" s="39" cm="1">
        <f t="array" ref="I359">_xlfn.SWITCH(E359,"IV","Junior","V","Junior", "VI","Junior","VII","Pre-Senior","VIII","Pre-Senior","IX","Pre-Senior","X","Senior","XI","Senior","XII","Senior",0)</f>
        <v>0</v>
      </c>
      <c r="J359" s="126"/>
      <c r="K359" s="126"/>
      <c r="L359" s="38"/>
      <c r="M359" s="3"/>
      <c r="N359" s="4">
        <f t="shared" si="10"/>
        <v>0</v>
      </c>
    </row>
    <row r="360" spans="2:14" ht="18" customHeight="1" x14ac:dyDescent="0.3">
      <c r="B360" s="16">
        <f t="shared" si="11"/>
        <v>355</v>
      </c>
      <c r="C360" s="45"/>
      <c r="D360" s="2"/>
      <c r="E360" s="3"/>
      <c r="F360" s="3"/>
      <c r="G360" s="3"/>
      <c r="H360" s="3"/>
      <c r="I360" s="39" cm="1">
        <f t="array" ref="I360">_xlfn.SWITCH(E360,"IV","Junior","V","Junior", "VI","Junior","VII","Pre-Senior","VIII","Pre-Senior","IX","Pre-Senior","X","Senior","XI","Senior","XII","Senior",0)</f>
        <v>0</v>
      </c>
      <c r="J360" s="126"/>
      <c r="K360" s="126"/>
      <c r="L360" s="38"/>
      <c r="M360" s="3"/>
      <c r="N360" s="4">
        <f t="shared" si="10"/>
        <v>0</v>
      </c>
    </row>
    <row r="361" spans="2:14" ht="18" customHeight="1" x14ac:dyDescent="0.3">
      <c r="B361" s="16">
        <f t="shared" si="11"/>
        <v>356</v>
      </c>
      <c r="C361" s="45"/>
      <c r="D361" s="2"/>
      <c r="E361" s="3"/>
      <c r="F361" s="3"/>
      <c r="G361" s="3"/>
      <c r="H361" s="3"/>
      <c r="I361" s="39" cm="1">
        <f t="array" ref="I361">_xlfn.SWITCH(E361,"IV","Junior","V","Junior", "VI","Junior","VII","Pre-Senior","VIII","Pre-Senior","IX","Pre-Senior","X","Senior","XI","Senior","XII","Senior",0)</f>
        <v>0</v>
      </c>
      <c r="J361" s="126"/>
      <c r="K361" s="126"/>
      <c r="L361" s="38"/>
      <c r="M361" s="3"/>
      <c r="N361" s="4">
        <f t="shared" si="10"/>
        <v>0</v>
      </c>
    </row>
    <row r="362" spans="2:14" ht="18" customHeight="1" x14ac:dyDescent="0.3">
      <c r="B362" s="16">
        <f t="shared" si="11"/>
        <v>357</v>
      </c>
      <c r="C362" s="45"/>
      <c r="D362" s="2"/>
      <c r="E362" s="3"/>
      <c r="F362" s="3"/>
      <c r="G362" s="3"/>
      <c r="H362" s="3"/>
      <c r="I362" s="39" cm="1">
        <f t="array" ref="I362">_xlfn.SWITCH(E362,"IV","Junior","V","Junior", "VI","Junior","VII","Pre-Senior","VIII","Pre-Senior","IX","Pre-Senior","X","Senior","XI","Senior","XII","Senior",0)</f>
        <v>0</v>
      </c>
      <c r="J362" s="126"/>
      <c r="K362" s="126"/>
      <c r="L362" s="38"/>
      <c r="M362" s="3"/>
      <c r="N362" s="4">
        <f t="shared" si="10"/>
        <v>0</v>
      </c>
    </row>
    <row r="363" spans="2:14" ht="18" customHeight="1" x14ac:dyDescent="0.3">
      <c r="B363" s="16">
        <f t="shared" si="11"/>
        <v>358</v>
      </c>
      <c r="C363" s="45"/>
      <c r="D363" s="2"/>
      <c r="E363" s="3"/>
      <c r="F363" s="3"/>
      <c r="G363" s="3"/>
      <c r="H363" s="3"/>
      <c r="I363" s="39" cm="1">
        <f t="array" ref="I363">_xlfn.SWITCH(E363,"IV","Junior","V","Junior", "VI","Junior","VII","Pre-Senior","VIII","Pre-Senior","IX","Pre-Senior","X","Senior","XI","Senior","XII","Senior",0)</f>
        <v>0</v>
      </c>
      <c r="J363" s="126"/>
      <c r="K363" s="126"/>
      <c r="L363" s="38"/>
      <c r="M363" s="3"/>
      <c r="N363" s="4">
        <f t="shared" si="10"/>
        <v>0</v>
      </c>
    </row>
    <row r="364" spans="2:14" ht="18" customHeight="1" x14ac:dyDescent="0.3">
      <c r="B364" s="16">
        <f t="shared" si="11"/>
        <v>359</v>
      </c>
      <c r="C364" s="45"/>
      <c r="D364" s="2"/>
      <c r="E364" s="3"/>
      <c r="F364" s="3"/>
      <c r="G364" s="3"/>
      <c r="H364" s="3"/>
      <c r="I364" s="39" cm="1">
        <f t="array" ref="I364">_xlfn.SWITCH(E364,"IV","Junior","V","Junior", "VI","Junior","VII","Pre-Senior","VIII","Pre-Senior","IX","Pre-Senior","X","Senior","XI","Senior","XII","Senior",0)</f>
        <v>0</v>
      </c>
      <c r="J364" s="126"/>
      <c r="K364" s="126"/>
      <c r="L364" s="38"/>
      <c r="M364" s="3"/>
      <c r="N364" s="4">
        <f t="shared" si="10"/>
        <v>0</v>
      </c>
    </row>
    <row r="365" spans="2:14" ht="18" customHeight="1" x14ac:dyDescent="0.3">
      <c r="B365" s="16">
        <f t="shared" si="11"/>
        <v>360</v>
      </c>
      <c r="C365" s="45"/>
      <c r="D365" s="2"/>
      <c r="E365" s="3"/>
      <c r="F365" s="3"/>
      <c r="G365" s="3"/>
      <c r="H365" s="3"/>
      <c r="I365" s="39" cm="1">
        <f t="array" ref="I365">_xlfn.SWITCH(E365,"IV","Junior","V","Junior", "VI","Junior","VII","Pre-Senior","VIII","Pre-Senior","IX","Pre-Senior","X","Senior","XI","Senior","XII","Senior",0)</f>
        <v>0</v>
      </c>
      <c r="J365" s="126"/>
      <c r="K365" s="126"/>
      <c r="L365" s="38"/>
      <c r="M365" s="3"/>
      <c r="N365" s="4">
        <f t="shared" si="10"/>
        <v>0</v>
      </c>
    </row>
    <row r="366" spans="2:14" ht="18" customHeight="1" x14ac:dyDescent="0.3">
      <c r="B366" s="16">
        <f t="shared" si="11"/>
        <v>361</v>
      </c>
      <c r="C366" s="45"/>
      <c r="D366" s="2"/>
      <c r="E366" s="3"/>
      <c r="F366" s="3"/>
      <c r="G366" s="3"/>
      <c r="H366" s="3"/>
      <c r="I366" s="39" cm="1">
        <f t="array" ref="I366">_xlfn.SWITCH(E366,"IV","Junior","V","Junior", "VI","Junior","VII","Pre-Senior","VIII","Pre-Senior","IX","Pre-Senior","X","Senior","XI","Senior","XII","Senior",0)</f>
        <v>0</v>
      </c>
      <c r="J366" s="126"/>
      <c r="K366" s="126"/>
      <c r="L366" s="38"/>
      <c r="M366" s="3"/>
      <c r="N366" s="4">
        <f t="shared" si="10"/>
        <v>0</v>
      </c>
    </row>
    <row r="367" spans="2:14" ht="18" customHeight="1" x14ac:dyDescent="0.3">
      <c r="B367" s="16">
        <f t="shared" si="11"/>
        <v>362</v>
      </c>
      <c r="C367" s="45"/>
      <c r="D367" s="2"/>
      <c r="E367" s="3"/>
      <c r="F367" s="3"/>
      <c r="G367" s="3"/>
      <c r="H367" s="3"/>
      <c r="I367" s="39" cm="1">
        <f t="array" ref="I367">_xlfn.SWITCH(E367,"IV","Junior","V","Junior", "VI","Junior","VII","Pre-Senior","VIII","Pre-Senior","IX","Pre-Senior","X","Senior","XI","Senior","XII","Senior",0)</f>
        <v>0</v>
      </c>
      <c r="J367" s="126"/>
      <c r="K367" s="126"/>
      <c r="L367" s="38"/>
      <c r="M367" s="3"/>
      <c r="N367" s="4">
        <f t="shared" si="10"/>
        <v>0</v>
      </c>
    </row>
    <row r="368" spans="2:14" ht="18" customHeight="1" x14ac:dyDescent="0.3">
      <c r="B368" s="16">
        <f t="shared" si="11"/>
        <v>363</v>
      </c>
      <c r="C368" s="45"/>
      <c r="D368" s="2"/>
      <c r="E368" s="3"/>
      <c r="F368" s="3"/>
      <c r="G368" s="3"/>
      <c r="H368" s="3"/>
      <c r="I368" s="39" cm="1">
        <f t="array" ref="I368">_xlfn.SWITCH(E368,"IV","Junior","V","Junior", "VI","Junior","VII","Pre-Senior","VIII","Pre-Senior","IX","Pre-Senior","X","Senior","XI","Senior","XII","Senior",0)</f>
        <v>0</v>
      </c>
      <c r="J368" s="126"/>
      <c r="K368" s="126"/>
      <c r="L368" s="38"/>
      <c r="M368" s="3"/>
      <c r="N368" s="4">
        <f t="shared" si="10"/>
        <v>0</v>
      </c>
    </row>
    <row r="369" spans="2:14" ht="18" customHeight="1" x14ac:dyDescent="0.3">
      <c r="B369" s="16">
        <f t="shared" si="11"/>
        <v>364</v>
      </c>
      <c r="C369" s="45"/>
      <c r="D369" s="2"/>
      <c r="E369" s="3"/>
      <c r="F369" s="3"/>
      <c r="G369" s="3"/>
      <c r="H369" s="3"/>
      <c r="I369" s="39" cm="1">
        <f t="array" ref="I369">_xlfn.SWITCH(E369,"IV","Junior","V","Junior", "VI","Junior","VII","Pre-Senior","VIII","Pre-Senior","IX","Pre-Senior","X","Senior","XI","Senior","XII","Senior",0)</f>
        <v>0</v>
      </c>
      <c r="J369" s="126"/>
      <c r="K369" s="126"/>
      <c r="L369" s="38"/>
      <c r="M369" s="3"/>
      <c r="N369" s="4">
        <f t="shared" si="10"/>
        <v>0</v>
      </c>
    </row>
    <row r="370" spans="2:14" ht="18" customHeight="1" x14ac:dyDescent="0.3">
      <c r="B370" s="16">
        <f t="shared" si="11"/>
        <v>365</v>
      </c>
      <c r="C370" s="45"/>
      <c r="D370" s="2"/>
      <c r="E370" s="3"/>
      <c r="F370" s="3"/>
      <c r="G370" s="3"/>
      <c r="H370" s="3"/>
      <c r="I370" s="39" cm="1">
        <f t="array" ref="I370">_xlfn.SWITCH(E370,"IV","Junior","V","Junior", "VI","Junior","VII","Pre-Senior","VIII","Pre-Senior","IX","Pre-Senior","X","Senior","XI","Senior","XII","Senior",0)</f>
        <v>0</v>
      </c>
      <c r="J370" s="126"/>
      <c r="K370" s="126"/>
      <c r="L370" s="38"/>
      <c r="M370" s="3"/>
      <c r="N370" s="4">
        <f t="shared" si="10"/>
        <v>0</v>
      </c>
    </row>
    <row r="371" spans="2:14" ht="18" customHeight="1" x14ac:dyDescent="0.3">
      <c r="B371" s="16">
        <f t="shared" si="11"/>
        <v>366</v>
      </c>
      <c r="C371" s="45"/>
      <c r="D371" s="2"/>
      <c r="E371" s="3"/>
      <c r="F371" s="3"/>
      <c r="G371" s="3"/>
      <c r="H371" s="3"/>
      <c r="I371" s="39" cm="1">
        <f t="array" ref="I371">_xlfn.SWITCH(E371,"IV","Junior","V","Junior", "VI","Junior","VII","Pre-Senior","VIII","Pre-Senior","IX","Pre-Senior","X","Senior","XI","Senior","XII","Senior",0)</f>
        <v>0</v>
      </c>
      <c r="J371" s="126"/>
      <c r="K371" s="126"/>
      <c r="L371" s="38"/>
      <c r="M371" s="3"/>
      <c r="N371" s="4">
        <f t="shared" si="10"/>
        <v>0</v>
      </c>
    </row>
    <row r="372" spans="2:14" ht="18" customHeight="1" x14ac:dyDescent="0.3">
      <c r="B372" s="16">
        <f t="shared" si="11"/>
        <v>367</v>
      </c>
      <c r="C372" s="45"/>
      <c r="D372" s="2"/>
      <c r="E372" s="3"/>
      <c r="F372" s="3"/>
      <c r="G372" s="3"/>
      <c r="H372" s="3"/>
      <c r="I372" s="39" cm="1">
        <f t="array" ref="I372">_xlfn.SWITCH(E372,"IV","Junior","V","Junior", "VI","Junior","VII","Pre-Senior","VIII","Pre-Senior","IX","Pre-Senior","X","Senior","XI","Senior","XII","Senior",0)</f>
        <v>0</v>
      </c>
      <c r="J372" s="126"/>
      <c r="K372" s="126"/>
      <c r="L372" s="38"/>
      <c r="M372" s="3"/>
      <c r="N372" s="4">
        <f t="shared" si="10"/>
        <v>0</v>
      </c>
    </row>
    <row r="373" spans="2:14" ht="18" customHeight="1" x14ac:dyDescent="0.3">
      <c r="B373" s="16">
        <f t="shared" si="11"/>
        <v>368</v>
      </c>
      <c r="C373" s="45"/>
      <c r="D373" s="2"/>
      <c r="E373" s="3"/>
      <c r="F373" s="3"/>
      <c r="G373" s="3"/>
      <c r="H373" s="3"/>
      <c r="I373" s="39" cm="1">
        <f t="array" ref="I373">_xlfn.SWITCH(E373,"IV","Junior","V","Junior", "VI","Junior","VII","Pre-Senior","VIII","Pre-Senior","IX","Pre-Senior","X","Senior","XI","Senior","XII","Senior",0)</f>
        <v>0</v>
      </c>
      <c r="J373" s="126"/>
      <c r="K373" s="126"/>
      <c r="L373" s="38"/>
      <c r="M373" s="3"/>
      <c r="N373" s="4">
        <f t="shared" si="10"/>
        <v>0</v>
      </c>
    </row>
    <row r="374" spans="2:14" ht="18" customHeight="1" x14ac:dyDescent="0.3">
      <c r="B374" s="16">
        <f t="shared" si="11"/>
        <v>369</v>
      </c>
      <c r="C374" s="45"/>
      <c r="D374" s="2"/>
      <c r="E374" s="3"/>
      <c r="F374" s="3"/>
      <c r="G374" s="3"/>
      <c r="H374" s="3"/>
      <c r="I374" s="39" cm="1">
        <f t="array" ref="I374">_xlfn.SWITCH(E374,"IV","Junior","V","Junior", "VI","Junior","VII","Pre-Senior","VIII","Pre-Senior","IX","Pre-Senior","X","Senior","XI","Senior","XII","Senior",0)</f>
        <v>0</v>
      </c>
      <c r="J374" s="126"/>
      <c r="K374" s="126"/>
      <c r="L374" s="38"/>
      <c r="M374" s="3"/>
      <c r="N374" s="4">
        <f t="shared" si="10"/>
        <v>0</v>
      </c>
    </row>
    <row r="375" spans="2:14" ht="18" customHeight="1" x14ac:dyDescent="0.3">
      <c r="B375" s="16">
        <f t="shared" si="11"/>
        <v>370</v>
      </c>
      <c r="C375" s="45"/>
      <c r="D375" s="2"/>
      <c r="E375" s="3"/>
      <c r="F375" s="3"/>
      <c r="G375" s="3"/>
      <c r="H375" s="3"/>
      <c r="I375" s="39" cm="1">
        <f t="array" ref="I375">_xlfn.SWITCH(E375,"IV","Junior","V","Junior", "VI","Junior","VII","Pre-Senior","VIII","Pre-Senior","IX","Pre-Senior","X","Senior","XI","Senior","XII","Senior",0)</f>
        <v>0</v>
      </c>
      <c r="J375" s="126"/>
      <c r="K375" s="126"/>
      <c r="L375" s="38"/>
      <c r="M375" s="3"/>
      <c r="N375" s="4">
        <f t="shared" si="10"/>
        <v>0</v>
      </c>
    </row>
    <row r="376" spans="2:14" ht="18" customHeight="1" x14ac:dyDescent="0.3">
      <c r="B376" s="16">
        <f t="shared" si="11"/>
        <v>371</v>
      </c>
      <c r="C376" s="45"/>
      <c r="D376" s="2"/>
      <c r="E376" s="3"/>
      <c r="F376" s="3"/>
      <c r="G376" s="3"/>
      <c r="H376" s="3"/>
      <c r="I376" s="39" cm="1">
        <f t="array" ref="I376">_xlfn.SWITCH(E376,"IV","Junior","V","Junior", "VI","Junior","VII","Pre-Senior","VIII","Pre-Senior","IX","Pre-Senior","X","Senior","XI","Senior","XII","Senior",0)</f>
        <v>0</v>
      </c>
      <c r="J376" s="126"/>
      <c r="K376" s="126"/>
      <c r="L376" s="38"/>
      <c r="M376" s="3"/>
      <c r="N376" s="4">
        <f t="shared" si="10"/>
        <v>0</v>
      </c>
    </row>
    <row r="377" spans="2:14" ht="18" customHeight="1" x14ac:dyDescent="0.3">
      <c r="B377" s="16">
        <f t="shared" si="11"/>
        <v>372</v>
      </c>
      <c r="C377" s="45"/>
      <c r="D377" s="2"/>
      <c r="E377" s="3"/>
      <c r="F377" s="3"/>
      <c r="G377" s="3"/>
      <c r="H377" s="3"/>
      <c r="I377" s="39" cm="1">
        <f t="array" ref="I377">_xlfn.SWITCH(E377,"IV","Junior","V","Junior", "VI","Junior","VII","Pre-Senior","VIII","Pre-Senior","IX","Pre-Senior","X","Senior","XI","Senior","XII","Senior",0)</f>
        <v>0</v>
      </c>
      <c r="J377" s="126"/>
      <c r="K377" s="126"/>
      <c r="L377" s="38"/>
      <c r="M377" s="3"/>
      <c r="N377" s="4">
        <f t="shared" si="10"/>
        <v>0</v>
      </c>
    </row>
    <row r="378" spans="2:14" ht="18" customHeight="1" x14ac:dyDescent="0.3">
      <c r="B378" s="16">
        <f t="shared" si="11"/>
        <v>373</v>
      </c>
      <c r="C378" s="45"/>
      <c r="D378" s="2"/>
      <c r="E378" s="3"/>
      <c r="F378" s="3"/>
      <c r="G378" s="3"/>
      <c r="H378" s="3"/>
      <c r="I378" s="39" cm="1">
        <f t="array" ref="I378">_xlfn.SWITCH(E378,"IV","Junior","V","Junior", "VI","Junior","VII","Pre-Senior","VIII","Pre-Senior","IX","Pre-Senior","X","Senior","XI","Senior","XII","Senior",0)</f>
        <v>0</v>
      </c>
      <c r="J378" s="126"/>
      <c r="K378" s="126"/>
      <c r="L378" s="38"/>
      <c r="M378" s="3"/>
      <c r="N378" s="4">
        <f t="shared" si="10"/>
        <v>0</v>
      </c>
    </row>
    <row r="379" spans="2:14" ht="18" customHeight="1" x14ac:dyDescent="0.3">
      <c r="B379" s="16">
        <f t="shared" si="11"/>
        <v>374</v>
      </c>
      <c r="C379" s="45"/>
      <c r="D379" s="2"/>
      <c r="E379" s="3"/>
      <c r="F379" s="3"/>
      <c r="G379" s="3"/>
      <c r="H379" s="3"/>
      <c r="I379" s="39" cm="1">
        <f t="array" ref="I379">_xlfn.SWITCH(E379,"IV","Junior","V","Junior", "VI","Junior","VII","Pre-Senior","VIII","Pre-Senior","IX","Pre-Senior","X","Senior","XI","Senior","XII","Senior",0)</f>
        <v>0</v>
      </c>
      <c r="J379" s="126"/>
      <c r="K379" s="126"/>
      <c r="L379" s="38"/>
      <c r="M379" s="3"/>
      <c r="N379" s="4">
        <f t="shared" si="10"/>
        <v>0</v>
      </c>
    </row>
    <row r="380" spans="2:14" ht="18" customHeight="1" x14ac:dyDescent="0.3">
      <c r="B380" s="16">
        <f t="shared" si="11"/>
        <v>375</v>
      </c>
      <c r="C380" s="45"/>
      <c r="D380" s="2"/>
      <c r="E380" s="3"/>
      <c r="F380" s="3"/>
      <c r="G380" s="3"/>
      <c r="H380" s="3"/>
      <c r="I380" s="39" cm="1">
        <f t="array" ref="I380">_xlfn.SWITCH(E380,"IV","Junior","V","Junior", "VI","Junior","VII","Pre-Senior","VIII","Pre-Senior","IX","Pre-Senior","X","Senior","XI","Senior","XII","Senior",0)</f>
        <v>0</v>
      </c>
      <c r="J380" s="126"/>
      <c r="K380" s="126"/>
      <c r="L380" s="38"/>
      <c r="M380" s="3"/>
      <c r="N380" s="4">
        <f t="shared" si="10"/>
        <v>0</v>
      </c>
    </row>
    <row r="381" spans="2:14" ht="18" customHeight="1" x14ac:dyDescent="0.3">
      <c r="B381" s="16">
        <f t="shared" si="11"/>
        <v>376</v>
      </c>
      <c r="C381" s="45"/>
      <c r="D381" s="2"/>
      <c r="E381" s="3"/>
      <c r="F381" s="3"/>
      <c r="G381" s="3"/>
      <c r="H381" s="3"/>
      <c r="I381" s="39" cm="1">
        <f t="array" ref="I381">_xlfn.SWITCH(E381,"IV","Junior","V","Junior", "VI","Junior","VII","Pre-Senior","VIII","Pre-Senior","IX","Pre-Senior","X","Senior","XI","Senior","XII","Senior",0)</f>
        <v>0</v>
      </c>
      <c r="J381" s="126"/>
      <c r="K381" s="126"/>
      <c r="L381" s="38"/>
      <c r="M381" s="3"/>
      <c r="N381" s="4">
        <f t="shared" si="10"/>
        <v>0</v>
      </c>
    </row>
    <row r="382" spans="2:14" ht="18" customHeight="1" x14ac:dyDescent="0.3">
      <c r="B382" s="16">
        <f t="shared" si="11"/>
        <v>377</v>
      </c>
      <c r="C382" s="45"/>
      <c r="D382" s="2"/>
      <c r="E382" s="3"/>
      <c r="F382" s="3"/>
      <c r="G382" s="3"/>
      <c r="H382" s="3"/>
      <c r="I382" s="39" cm="1">
        <f t="array" ref="I382">_xlfn.SWITCH(E382,"IV","Junior","V","Junior", "VI","Junior","VII","Pre-Senior","VIII","Pre-Senior","IX","Pre-Senior","X","Senior","XI","Senior","XII","Senior",0)</f>
        <v>0</v>
      </c>
      <c r="J382" s="126"/>
      <c r="K382" s="126"/>
      <c r="L382" s="38"/>
      <c r="M382" s="3"/>
      <c r="N382" s="4">
        <f t="shared" si="10"/>
        <v>0</v>
      </c>
    </row>
    <row r="383" spans="2:14" ht="18" customHeight="1" x14ac:dyDescent="0.3">
      <c r="B383" s="16">
        <f t="shared" si="11"/>
        <v>378</v>
      </c>
      <c r="C383" s="45"/>
      <c r="D383" s="2"/>
      <c r="E383" s="3"/>
      <c r="F383" s="3"/>
      <c r="G383" s="3"/>
      <c r="H383" s="3"/>
      <c r="I383" s="39" cm="1">
        <f t="array" ref="I383">_xlfn.SWITCH(E383,"IV","Junior","V","Junior", "VI","Junior","VII","Pre-Senior","VIII","Pre-Senior","IX","Pre-Senior","X","Senior","XI","Senior","XII","Senior",0)</f>
        <v>0</v>
      </c>
      <c r="J383" s="126"/>
      <c r="K383" s="126"/>
      <c r="L383" s="38"/>
      <c r="M383" s="3"/>
      <c r="N383" s="4">
        <f t="shared" si="10"/>
        <v>0</v>
      </c>
    </row>
    <row r="384" spans="2:14" ht="18" customHeight="1" x14ac:dyDescent="0.3">
      <c r="B384" s="16">
        <f t="shared" si="11"/>
        <v>379</v>
      </c>
      <c r="C384" s="45"/>
      <c r="D384" s="2"/>
      <c r="E384" s="3"/>
      <c r="F384" s="3"/>
      <c r="G384" s="3"/>
      <c r="H384" s="3"/>
      <c r="I384" s="39" cm="1">
        <f t="array" ref="I384">_xlfn.SWITCH(E384,"IV","Junior","V","Junior", "VI","Junior","VII","Pre-Senior","VIII","Pre-Senior","IX","Pre-Senior","X","Senior","XI","Senior","XII","Senior",0)</f>
        <v>0</v>
      </c>
      <c r="J384" s="126"/>
      <c r="K384" s="126"/>
      <c r="L384" s="38"/>
      <c r="M384" s="3"/>
      <c r="N384" s="4">
        <f t="shared" si="10"/>
        <v>0</v>
      </c>
    </row>
    <row r="385" spans="2:14" ht="18" customHeight="1" x14ac:dyDescent="0.3">
      <c r="B385" s="16">
        <f t="shared" si="11"/>
        <v>380</v>
      </c>
      <c r="C385" s="45"/>
      <c r="D385" s="2"/>
      <c r="E385" s="3"/>
      <c r="F385" s="3"/>
      <c r="G385" s="3"/>
      <c r="H385" s="3"/>
      <c r="I385" s="39" cm="1">
        <f t="array" ref="I385">_xlfn.SWITCH(E385,"IV","Junior","V","Junior", "VI","Junior","VII","Pre-Senior","VIII","Pre-Senior","IX","Pre-Senior","X","Senior","XI","Senior","XII","Senior",0)</f>
        <v>0</v>
      </c>
      <c r="J385" s="126"/>
      <c r="K385" s="126"/>
      <c r="L385" s="38"/>
      <c r="M385" s="3"/>
      <c r="N385" s="4">
        <f t="shared" si="10"/>
        <v>0</v>
      </c>
    </row>
    <row r="386" spans="2:14" ht="18" customHeight="1" x14ac:dyDescent="0.3">
      <c r="B386" s="16">
        <f t="shared" si="11"/>
        <v>381</v>
      </c>
      <c r="C386" s="45"/>
      <c r="D386" s="2"/>
      <c r="E386" s="3"/>
      <c r="F386" s="3"/>
      <c r="G386" s="3"/>
      <c r="H386" s="3"/>
      <c r="I386" s="39" cm="1">
        <f t="array" ref="I386">_xlfn.SWITCH(E386,"IV","Junior","V","Junior", "VI","Junior","VII","Pre-Senior","VIII","Pre-Senior","IX","Pre-Senior","X","Senior","XI","Senior","XII","Senior",0)</f>
        <v>0</v>
      </c>
      <c r="J386" s="126"/>
      <c r="K386" s="126"/>
      <c r="L386" s="38"/>
      <c r="M386" s="3"/>
      <c r="N386" s="4">
        <f t="shared" si="10"/>
        <v>0</v>
      </c>
    </row>
    <row r="387" spans="2:14" ht="18" customHeight="1" x14ac:dyDescent="0.3">
      <c r="B387" s="16">
        <f t="shared" si="11"/>
        <v>382</v>
      </c>
      <c r="C387" s="45"/>
      <c r="D387" s="2"/>
      <c r="E387" s="3"/>
      <c r="F387" s="3"/>
      <c r="G387" s="3"/>
      <c r="H387" s="3"/>
      <c r="I387" s="39" cm="1">
        <f t="array" ref="I387">_xlfn.SWITCH(E387,"IV","Junior","V","Junior", "VI","Junior","VII","Pre-Senior","VIII","Pre-Senior","IX","Pre-Senior","X","Senior","XI","Senior","XII","Senior",0)</f>
        <v>0</v>
      </c>
      <c r="J387" s="126"/>
      <c r="K387" s="126"/>
      <c r="L387" s="38"/>
      <c r="M387" s="3"/>
      <c r="N387" s="4">
        <f t="shared" si="10"/>
        <v>0</v>
      </c>
    </row>
    <row r="388" spans="2:14" ht="18" customHeight="1" x14ac:dyDescent="0.3">
      <c r="B388" s="16">
        <f t="shared" si="11"/>
        <v>383</v>
      </c>
      <c r="C388" s="45"/>
      <c r="D388" s="2"/>
      <c r="E388" s="3"/>
      <c r="F388" s="3"/>
      <c r="G388" s="3"/>
      <c r="H388" s="3"/>
      <c r="I388" s="39" cm="1">
        <f t="array" ref="I388">_xlfn.SWITCH(E388,"IV","Junior","V","Junior", "VI","Junior","VII","Pre-Senior","VIII","Pre-Senior","IX","Pre-Senior","X","Senior","XI","Senior","XII","Senior",0)</f>
        <v>0</v>
      </c>
      <c r="J388" s="126"/>
      <c r="K388" s="126"/>
      <c r="L388" s="38"/>
      <c r="M388" s="3"/>
      <c r="N388" s="4">
        <f t="shared" si="10"/>
        <v>0</v>
      </c>
    </row>
    <row r="389" spans="2:14" ht="18" customHeight="1" x14ac:dyDescent="0.3">
      <c r="B389" s="16">
        <f t="shared" si="11"/>
        <v>384</v>
      </c>
      <c r="C389" s="45"/>
      <c r="D389" s="2"/>
      <c r="E389" s="3"/>
      <c r="F389" s="3"/>
      <c r="G389" s="3"/>
      <c r="H389" s="3"/>
      <c r="I389" s="39" cm="1">
        <f t="array" ref="I389">_xlfn.SWITCH(E389,"IV","Junior","V","Junior", "VI","Junior","VII","Pre-Senior","VIII","Pre-Senior","IX","Pre-Senior","X","Senior","XI","Senior","XII","Senior",0)</f>
        <v>0</v>
      </c>
      <c r="J389" s="126"/>
      <c r="K389" s="126"/>
      <c r="L389" s="38"/>
      <c r="M389" s="3"/>
      <c r="N389" s="4">
        <f t="shared" si="10"/>
        <v>0</v>
      </c>
    </row>
    <row r="390" spans="2:14" ht="18" customHeight="1" x14ac:dyDescent="0.3">
      <c r="B390" s="16">
        <f t="shared" si="11"/>
        <v>385</v>
      </c>
      <c r="C390" s="45"/>
      <c r="D390" s="2"/>
      <c r="E390" s="3"/>
      <c r="F390" s="3"/>
      <c r="G390" s="3"/>
      <c r="H390" s="3"/>
      <c r="I390" s="39" cm="1">
        <f t="array" ref="I390">_xlfn.SWITCH(E390,"IV","Junior","V","Junior", "VI","Junior","VII","Pre-Senior","VIII","Pre-Senior","IX","Pre-Senior","X","Senior","XI","Senior","XII","Senior",0)</f>
        <v>0</v>
      </c>
      <c r="J390" s="126"/>
      <c r="K390" s="126"/>
      <c r="L390" s="38"/>
      <c r="M390" s="3"/>
      <c r="N390" s="4">
        <f t="shared" si="10"/>
        <v>0</v>
      </c>
    </row>
    <row r="391" spans="2:14" ht="18" customHeight="1" x14ac:dyDescent="0.3">
      <c r="B391" s="16">
        <f t="shared" si="11"/>
        <v>386</v>
      </c>
      <c r="C391" s="45"/>
      <c r="D391" s="2"/>
      <c r="E391" s="3"/>
      <c r="F391" s="3"/>
      <c r="G391" s="3"/>
      <c r="H391" s="3"/>
      <c r="I391" s="39" cm="1">
        <f t="array" ref="I391">_xlfn.SWITCH(E391,"IV","Junior","V","Junior", "VI","Junior","VII","Pre-Senior","VIII","Pre-Senior","IX","Pre-Senior","X","Senior","XI","Senior","XII","Senior",0)</f>
        <v>0</v>
      </c>
      <c r="J391" s="126"/>
      <c r="K391" s="126"/>
      <c r="L391" s="38"/>
      <c r="M391" s="3"/>
      <c r="N391" s="4">
        <f t="shared" ref="N391:N454" si="12">IF(M391="Printed book",230,IF(M391="E-book",155,0))</f>
        <v>0</v>
      </c>
    </row>
    <row r="392" spans="2:14" ht="18" customHeight="1" x14ac:dyDescent="0.3">
      <c r="B392" s="16">
        <f t="shared" ref="B392:B455" si="13">B391+1</f>
        <v>387</v>
      </c>
      <c r="C392" s="45"/>
      <c r="D392" s="2"/>
      <c r="E392" s="3"/>
      <c r="F392" s="3"/>
      <c r="G392" s="3"/>
      <c r="H392" s="3"/>
      <c r="I392" s="39" cm="1">
        <f t="array" ref="I392">_xlfn.SWITCH(E392,"IV","Junior","V","Junior", "VI","Junior","VII","Pre-Senior","VIII","Pre-Senior","IX","Pre-Senior","X","Senior","XI","Senior","XII","Senior",0)</f>
        <v>0</v>
      </c>
      <c r="J392" s="126"/>
      <c r="K392" s="126"/>
      <c r="L392" s="38"/>
      <c r="M392" s="3"/>
      <c r="N392" s="4">
        <f t="shared" si="12"/>
        <v>0</v>
      </c>
    </row>
    <row r="393" spans="2:14" ht="18" customHeight="1" x14ac:dyDescent="0.3">
      <c r="B393" s="16">
        <f t="shared" si="13"/>
        <v>388</v>
      </c>
      <c r="C393" s="45"/>
      <c r="D393" s="2"/>
      <c r="E393" s="3"/>
      <c r="F393" s="3"/>
      <c r="G393" s="3"/>
      <c r="H393" s="3"/>
      <c r="I393" s="39" cm="1">
        <f t="array" ref="I393">_xlfn.SWITCH(E393,"IV","Junior","V","Junior", "VI","Junior","VII","Pre-Senior","VIII","Pre-Senior","IX","Pre-Senior","X","Senior","XI","Senior","XII","Senior",0)</f>
        <v>0</v>
      </c>
      <c r="J393" s="126"/>
      <c r="K393" s="126"/>
      <c r="L393" s="38"/>
      <c r="M393" s="3"/>
      <c r="N393" s="4">
        <f t="shared" si="12"/>
        <v>0</v>
      </c>
    </row>
    <row r="394" spans="2:14" ht="18" customHeight="1" x14ac:dyDescent="0.3">
      <c r="B394" s="16">
        <f t="shared" si="13"/>
        <v>389</v>
      </c>
      <c r="C394" s="45"/>
      <c r="D394" s="2"/>
      <c r="E394" s="3"/>
      <c r="F394" s="3"/>
      <c r="G394" s="3"/>
      <c r="H394" s="3"/>
      <c r="I394" s="39" cm="1">
        <f t="array" ref="I394">_xlfn.SWITCH(E394,"IV","Junior","V","Junior", "VI","Junior","VII","Pre-Senior","VIII","Pre-Senior","IX","Pre-Senior","X","Senior","XI","Senior","XII","Senior",0)</f>
        <v>0</v>
      </c>
      <c r="J394" s="126"/>
      <c r="K394" s="126"/>
      <c r="L394" s="38"/>
      <c r="M394" s="3"/>
      <c r="N394" s="4">
        <f t="shared" si="12"/>
        <v>0</v>
      </c>
    </row>
    <row r="395" spans="2:14" ht="18" customHeight="1" x14ac:dyDescent="0.3">
      <c r="B395" s="16">
        <f t="shared" si="13"/>
        <v>390</v>
      </c>
      <c r="C395" s="45"/>
      <c r="D395" s="2"/>
      <c r="E395" s="3"/>
      <c r="F395" s="3"/>
      <c r="G395" s="3"/>
      <c r="H395" s="3"/>
      <c r="I395" s="39" cm="1">
        <f t="array" ref="I395">_xlfn.SWITCH(E395,"IV","Junior","V","Junior", "VI","Junior","VII","Pre-Senior","VIII","Pre-Senior","IX","Pre-Senior","X","Senior","XI","Senior","XII","Senior",0)</f>
        <v>0</v>
      </c>
      <c r="J395" s="126"/>
      <c r="K395" s="126"/>
      <c r="L395" s="38"/>
      <c r="M395" s="3"/>
      <c r="N395" s="4">
        <f t="shared" si="12"/>
        <v>0</v>
      </c>
    </row>
    <row r="396" spans="2:14" ht="18" customHeight="1" x14ac:dyDescent="0.3">
      <c r="B396" s="16">
        <f t="shared" si="13"/>
        <v>391</v>
      </c>
      <c r="C396" s="45"/>
      <c r="D396" s="2"/>
      <c r="E396" s="3"/>
      <c r="F396" s="3"/>
      <c r="G396" s="3"/>
      <c r="H396" s="3"/>
      <c r="I396" s="39" cm="1">
        <f t="array" ref="I396">_xlfn.SWITCH(E396,"IV","Junior","V","Junior", "VI","Junior","VII","Pre-Senior","VIII","Pre-Senior","IX","Pre-Senior","X","Senior","XI","Senior","XII","Senior",0)</f>
        <v>0</v>
      </c>
      <c r="J396" s="126"/>
      <c r="K396" s="126"/>
      <c r="L396" s="38"/>
      <c r="M396" s="3"/>
      <c r="N396" s="4">
        <f t="shared" si="12"/>
        <v>0</v>
      </c>
    </row>
    <row r="397" spans="2:14" ht="18" customHeight="1" x14ac:dyDescent="0.3">
      <c r="B397" s="16">
        <f t="shared" si="13"/>
        <v>392</v>
      </c>
      <c r="C397" s="45"/>
      <c r="D397" s="2"/>
      <c r="E397" s="3"/>
      <c r="F397" s="3"/>
      <c r="G397" s="3"/>
      <c r="H397" s="3"/>
      <c r="I397" s="39" cm="1">
        <f t="array" ref="I397">_xlfn.SWITCH(E397,"IV","Junior","V","Junior", "VI","Junior","VII","Pre-Senior","VIII","Pre-Senior","IX","Pre-Senior","X","Senior","XI","Senior","XII","Senior",0)</f>
        <v>0</v>
      </c>
      <c r="J397" s="126"/>
      <c r="K397" s="126"/>
      <c r="L397" s="38"/>
      <c r="M397" s="3"/>
      <c r="N397" s="4">
        <f t="shared" si="12"/>
        <v>0</v>
      </c>
    </row>
    <row r="398" spans="2:14" ht="18" customHeight="1" x14ac:dyDescent="0.3">
      <c r="B398" s="16">
        <f t="shared" si="13"/>
        <v>393</v>
      </c>
      <c r="C398" s="45"/>
      <c r="D398" s="2"/>
      <c r="E398" s="3"/>
      <c r="F398" s="3"/>
      <c r="G398" s="3"/>
      <c r="H398" s="3"/>
      <c r="I398" s="39" cm="1">
        <f t="array" ref="I398">_xlfn.SWITCH(E398,"IV","Junior","V","Junior", "VI","Junior","VII","Pre-Senior","VIII","Pre-Senior","IX","Pre-Senior","X","Senior","XI","Senior","XII","Senior",0)</f>
        <v>0</v>
      </c>
      <c r="J398" s="126"/>
      <c r="K398" s="126"/>
      <c r="L398" s="38"/>
      <c r="M398" s="3"/>
      <c r="N398" s="4">
        <f t="shared" si="12"/>
        <v>0</v>
      </c>
    </row>
    <row r="399" spans="2:14" ht="18" customHeight="1" x14ac:dyDescent="0.3">
      <c r="B399" s="16">
        <f t="shared" si="13"/>
        <v>394</v>
      </c>
      <c r="C399" s="45"/>
      <c r="D399" s="2"/>
      <c r="E399" s="3"/>
      <c r="F399" s="3"/>
      <c r="G399" s="3"/>
      <c r="H399" s="3"/>
      <c r="I399" s="39" cm="1">
        <f t="array" ref="I399">_xlfn.SWITCH(E399,"IV","Junior","V","Junior", "VI","Junior","VII","Pre-Senior","VIII","Pre-Senior","IX","Pre-Senior","X","Senior","XI","Senior","XII","Senior",0)</f>
        <v>0</v>
      </c>
      <c r="J399" s="126"/>
      <c r="K399" s="126"/>
      <c r="L399" s="38"/>
      <c r="M399" s="3"/>
      <c r="N399" s="4">
        <f t="shared" si="12"/>
        <v>0</v>
      </c>
    </row>
    <row r="400" spans="2:14" ht="18" customHeight="1" x14ac:dyDescent="0.3">
      <c r="B400" s="16">
        <f t="shared" si="13"/>
        <v>395</v>
      </c>
      <c r="C400" s="45"/>
      <c r="D400" s="2"/>
      <c r="E400" s="3"/>
      <c r="F400" s="3"/>
      <c r="G400" s="3"/>
      <c r="H400" s="3"/>
      <c r="I400" s="39" cm="1">
        <f t="array" ref="I400">_xlfn.SWITCH(E400,"IV","Junior","V","Junior", "VI","Junior","VII","Pre-Senior","VIII","Pre-Senior","IX","Pre-Senior","X","Senior","XI","Senior","XII","Senior",0)</f>
        <v>0</v>
      </c>
      <c r="J400" s="126"/>
      <c r="K400" s="126"/>
      <c r="L400" s="38"/>
      <c r="M400" s="3"/>
      <c r="N400" s="4">
        <f t="shared" si="12"/>
        <v>0</v>
      </c>
    </row>
    <row r="401" spans="2:14" ht="18" customHeight="1" x14ac:dyDescent="0.3">
      <c r="B401" s="16">
        <f t="shared" si="13"/>
        <v>396</v>
      </c>
      <c r="C401" s="45"/>
      <c r="D401" s="2"/>
      <c r="E401" s="3"/>
      <c r="F401" s="3"/>
      <c r="G401" s="3"/>
      <c r="H401" s="3"/>
      <c r="I401" s="39" cm="1">
        <f t="array" ref="I401">_xlfn.SWITCH(E401,"IV","Junior","V","Junior", "VI","Junior","VII","Pre-Senior","VIII","Pre-Senior","IX","Pre-Senior","X","Senior","XI","Senior","XII","Senior",0)</f>
        <v>0</v>
      </c>
      <c r="J401" s="126"/>
      <c r="K401" s="126"/>
      <c r="L401" s="38"/>
      <c r="M401" s="3"/>
      <c r="N401" s="4">
        <f t="shared" si="12"/>
        <v>0</v>
      </c>
    </row>
    <row r="402" spans="2:14" ht="18" customHeight="1" x14ac:dyDescent="0.3">
      <c r="B402" s="16">
        <f t="shared" si="13"/>
        <v>397</v>
      </c>
      <c r="C402" s="45"/>
      <c r="D402" s="2"/>
      <c r="E402" s="3"/>
      <c r="F402" s="3"/>
      <c r="G402" s="3"/>
      <c r="H402" s="3"/>
      <c r="I402" s="39" cm="1">
        <f t="array" ref="I402">_xlfn.SWITCH(E402,"IV","Junior","V","Junior", "VI","Junior","VII","Pre-Senior","VIII","Pre-Senior","IX","Pre-Senior","X","Senior","XI","Senior","XII","Senior",0)</f>
        <v>0</v>
      </c>
      <c r="J402" s="126"/>
      <c r="K402" s="126"/>
      <c r="L402" s="38"/>
      <c r="M402" s="3"/>
      <c r="N402" s="4">
        <f t="shared" si="12"/>
        <v>0</v>
      </c>
    </row>
    <row r="403" spans="2:14" ht="18" customHeight="1" x14ac:dyDescent="0.3">
      <c r="B403" s="16">
        <f t="shared" si="13"/>
        <v>398</v>
      </c>
      <c r="C403" s="45"/>
      <c r="D403" s="2"/>
      <c r="E403" s="3"/>
      <c r="F403" s="3"/>
      <c r="G403" s="3"/>
      <c r="H403" s="3"/>
      <c r="I403" s="39" cm="1">
        <f t="array" ref="I403">_xlfn.SWITCH(E403,"IV","Junior","V","Junior", "VI","Junior","VII","Pre-Senior","VIII","Pre-Senior","IX","Pre-Senior","X","Senior","XI","Senior","XII","Senior",0)</f>
        <v>0</v>
      </c>
      <c r="J403" s="126"/>
      <c r="K403" s="126"/>
      <c r="L403" s="38"/>
      <c r="M403" s="3"/>
      <c r="N403" s="4">
        <f t="shared" si="12"/>
        <v>0</v>
      </c>
    </row>
    <row r="404" spans="2:14" ht="18" customHeight="1" x14ac:dyDescent="0.3">
      <c r="B404" s="16">
        <f t="shared" si="13"/>
        <v>399</v>
      </c>
      <c r="C404" s="45"/>
      <c r="D404" s="2"/>
      <c r="E404" s="3"/>
      <c r="F404" s="3"/>
      <c r="G404" s="3"/>
      <c r="H404" s="3"/>
      <c r="I404" s="39" cm="1">
        <f t="array" ref="I404">_xlfn.SWITCH(E404,"IV","Junior","V","Junior", "VI","Junior","VII","Pre-Senior","VIII","Pre-Senior","IX","Pre-Senior","X","Senior","XI","Senior","XII","Senior",0)</f>
        <v>0</v>
      </c>
      <c r="J404" s="126"/>
      <c r="K404" s="126"/>
      <c r="L404" s="38"/>
      <c r="M404" s="3"/>
      <c r="N404" s="4">
        <f t="shared" si="12"/>
        <v>0</v>
      </c>
    </row>
    <row r="405" spans="2:14" ht="18" customHeight="1" x14ac:dyDescent="0.3">
      <c r="B405" s="16">
        <f t="shared" si="13"/>
        <v>400</v>
      </c>
      <c r="C405" s="45"/>
      <c r="D405" s="2"/>
      <c r="E405" s="3"/>
      <c r="F405" s="3"/>
      <c r="G405" s="3"/>
      <c r="H405" s="3"/>
      <c r="I405" s="39" cm="1">
        <f t="array" ref="I405">_xlfn.SWITCH(E405,"IV","Junior","V","Junior", "VI","Junior","VII","Pre-Senior","VIII","Pre-Senior","IX","Pre-Senior","X","Senior","XI","Senior","XII","Senior",0)</f>
        <v>0</v>
      </c>
      <c r="J405" s="126"/>
      <c r="K405" s="126"/>
      <c r="L405" s="38"/>
      <c r="M405" s="3"/>
      <c r="N405" s="4">
        <f t="shared" si="12"/>
        <v>0</v>
      </c>
    </row>
    <row r="406" spans="2:14" ht="18" customHeight="1" x14ac:dyDescent="0.3">
      <c r="B406" s="16">
        <f t="shared" si="13"/>
        <v>401</v>
      </c>
      <c r="C406" s="45"/>
      <c r="D406" s="2"/>
      <c r="E406" s="3"/>
      <c r="F406" s="3"/>
      <c r="G406" s="3"/>
      <c r="H406" s="3"/>
      <c r="I406" s="39" cm="1">
        <f t="array" ref="I406">_xlfn.SWITCH(E406,"IV","Junior","V","Junior", "VI","Junior","VII","Pre-Senior","VIII","Pre-Senior","IX","Pre-Senior","X","Senior","XI","Senior","XII","Senior",0)</f>
        <v>0</v>
      </c>
      <c r="J406" s="126"/>
      <c r="K406" s="126"/>
      <c r="L406" s="38"/>
      <c r="M406" s="3"/>
      <c r="N406" s="4">
        <f t="shared" si="12"/>
        <v>0</v>
      </c>
    </row>
    <row r="407" spans="2:14" ht="18" customHeight="1" x14ac:dyDescent="0.3">
      <c r="B407" s="16">
        <f t="shared" si="13"/>
        <v>402</v>
      </c>
      <c r="C407" s="45"/>
      <c r="D407" s="2"/>
      <c r="E407" s="3"/>
      <c r="F407" s="3"/>
      <c r="G407" s="3"/>
      <c r="H407" s="3"/>
      <c r="I407" s="39" cm="1">
        <f t="array" ref="I407">_xlfn.SWITCH(E407,"IV","Junior","V","Junior", "VI","Junior","VII","Pre-Senior","VIII","Pre-Senior","IX","Pre-Senior","X","Senior","XI","Senior","XII","Senior",0)</f>
        <v>0</v>
      </c>
      <c r="J407" s="126"/>
      <c r="K407" s="126"/>
      <c r="L407" s="38"/>
      <c r="M407" s="3"/>
      <c r="N407" s="4">
        <f t="shared" si="12"/>
        <v>0</v>
      </c>
    </row>
    <row r="408" spans="2:14" ht="18" customHeight="1" x14ac:dyDescent="0.3">
      <c r="B408" s="16">
        <f t="shared" si="13"/>
        <v>403</v>
      </c>
      <c r="C408" s="45"/>
      <c r="D408" s="2"/>
      <c r="E408" s="3"/>
      <c r="F408" s="3"/>
      <c r="G408" s="3"/>
      <c r="H408" s="3"/>
      <c r="I408" s="39" cm="1">
        <f t="array" ref="I408">_xlfn.SWITCH(E408,"IV","Junior","V","Junior", "VI","Junior","VII","Pre-Senior","VIII","Pre-Senior","IX","Pre-Senior","X","Senior","XI","Senior","XII","Senior",0)</f>
        <v>0</v>
      </c>
      <c r="J408" s="126"/>
      <c r="K408" s="126"/>
      <c r="L408" s="38"/>
      <c r="M408" s="3"/>
      <c r="N408" s="4">
        <f t="shared" si="12"/>
        <v>0</v>
      </c>
    </row>
    <row r="409" spans="2:14" ht="18" customHeight="1" x14ac:dyDescent="0.3">
      <c r="B409" s="16">
        <f t="shared" si="13"/>
        <v>404</v>
      </c>
      <c r="C409" s="45"/>
      <c r="D409" s="2"/>
      <c r="E409" s="3"/>
      <c r="F409" s="3"/>
      <c r="G409" s="3"/>
      <c r="H409" s="3"/>
      <c r="I409" s="39" cm="1">
        <f t="array" ref="I409">_xlfn.SWITCH(E409,"IV","Junior","V","Junior", "VI","Junior","VII","Pre-Senior","VIII","Pre-Senior","IX","Pre-Senior","X","Senior","XI","Senior","XII","Senior",0)</f>
        <v>0</v>
      </c>
      <c r="J409" s="126"/>
      <c r="K409" s="126"/>
      <c r="L409" s="38"/>
      <c r="M409" s="3"/>
      <c r="N409" s="4">
        <f t="shared" si="12"/>
        <v>0</v>
      </c>
    </row>
    <row r="410" spans="2:14" ht="18" customHeight="1" x14ac:dyDescent="0.3">
      <c r="B410" s="16">
        <f t="shared" si="13"/>
        <v>405</v>
      </c>
      <c r="C410" s="45"/>
      <c r="D410" s="2"/>
      <c r="E410" s="3"/>
      <c r="F410" s="3"/>
      <c r="G410" s="3"/>
      <c r="H410" s="3"/>
      <c r="I410" s="39" cm="1">
        <f t="array" ref="I410">_xlfn.SWITCH(E410,"IV","Junior","V","Junior", "VI","Junior","VII","Pre-Senior","VIII","Pre-Senior","IX","Pre-Senior","X","Senior","XI","Senior","XII","Senior",0)</f>
        <v>0</v>
      </c>
      <c r="J410" s="126"/>
      <c r="K410" s="126"/>
      <c r="L410" s="38"/>
      <c r="M410" s="3"/>
      <c r="N410" s="4">
        <f t="shared" si="12"/>
        <v>0</v>
      </c>
    </row>
    <row r="411" spans="2:14" ht="18" customHeight="1" x14ac:dyDescent="0.3">
      <c r="B411" s="16">
        <f t="shared" si="13"/>
        <v>406</v>
      </c>
      <c r="C411" s="45"/>
      <c r="D411" s="2"/>
      <c r="E411" s="3"/>
      <c r="F411" s="3"/>
      <c r="G411" s="3"/>
      <c r="H411" s="3"/>
      <c r="I411" s="39" cm="1">
        <f t="array" ref="I411">_xlfn.SWITCH(E411,"IV","Junior","V","Junior", "VI","Junior","VII","Pre-Senior","VIII","Pre-Senior","IX","Pre-Senior","X","Senior","XI","Senior","XII","Senior",0)</f>
        <v>0</v>
      </c>
      <c r="J411" s="126"/>
      <c r="K411" s="126"/>
      <c r="L411" s="38"/>
      <c r="M411" s="3"/>
      <c r="N411" s="4">
        <f t="shared" si="12"/>
        <v>0</v>
      </c>
    </row>
    <row r="412" spans="2:14" ht="18" customHeight="1" x14ac:dyDescent="0.3">
      <c r="B412" s="16">
        <f t="shared" si="13"/>
        <v>407</v>
      </c>
      <c r="C412" s="45"/>
      <c r="D412" s="2"/>
      <c r="E412" s="3"/>
      <c r="F412" s="3"/>
      <c r="G412" s="3"/>
      <c r="H412" s="3"/>
      <c r="I412" s="39" cm="1">
        <f t="array" ref="I412">_xlfn.SWITCH(E412,"IV","Junior","V","Junior", "VI","Junior","VII","Pre-Senior","VIII","Pre-Senior","IX","Pre-Senior","X","Senior","XI","Senior","XII","Senior",0)</f>
        <v>0</v>
      </c>
      <c r="J412" s="126"/>
      <c r="K412" s="126"/>
      <c r="L412" s="38"/>
      <c r="M412" s="3"/>
      <c r="N412" s="4">
        <f t="shared" si="12"/>
        <v>0</v>
      </c>
    </row>
    <row r="413" spans="2:14" ht="18" customHeight="1" x14ac:dyDescent="0.3">
      <c r="B413" s="16">
        <f t="shared" si="13"/>
        <v>408</v>
      </c>
      <c r="C413" s="45"/>
      <c r="D413" s="2"/>
      <c r="E413" s="3"/>
      <c r="F413" s="3"/>
      <c r="G413" s="3"/>
      <c r="H413" s="3"/>
      <c r="I413" s="39" cm="1">
        <f t="array" ref="I413">_xlfn.SWITCH(E413,"IV","Junior","V","Junior", "VI","Junior","VII","Pre-Senior","VIII","Pre-Senior","IX","Pre-Senior","X","Senior","XI","Senior","XII","Senior",0)</f>
        <v>0</v>
      </c>
      <c r="J413" s="126"/>
      <c r="K413" s="126"/>
      <c r="L413" s="38"/>
      <c r="M413" s="3"/>
      <c r="N413" s="4">
        <f t="shared" si="12"/>
        <v>0</v>
      </c>
    </row>
    <row r="414" spans="2:14" ht="18" customHeight="1" x14ac:dyDescent="0.3">
      <c r="B414" s="16">
        <f t="shared" si="13"/>
        <v>409</v>
      </c>
      <c r="C414" s="45"/>
      <c r="D414" s="2"/>
      <c r="E414" s="3"/>
      <c r="F414" s="3"/>
      <c r="G414" s="3"/>
      <c r="H414" s="3"/>
      <c r="I414" s="39" cm="1">
        <f t="array" ref="I414">_xlfn.SWITCH(E414,"IV","Junior","V","Junior", "VI","Junior","VII","Pre-Senior","VIII","Pre-Senior","IX","Pre-Senior","X","Senior","XI","Senior","XII","Senior",0)</f>
        <v>0</v>
      </c>
      <c r="J414" s="126"/>
      <c r="K414" s="126"/>
      <c r="L414" s="38"/>
      <c r="M414" s="3"/>
      <c r="N414" s="4">
        <f t="shared" si="12"/>
        <v>0</v>
      </c>
    </row>
    <row r="415" spans="2:14" ht="18" customHeight="1" x14ac:dyDescent="0.3">
      <c r="B415" s="16">
        <f t="shared" si="13"/>
        <v>410</v>
      </c>
      <c r="C415" s="45"/>
      <c r="D415" s="2"/>
      <c r="E415" s="3"/>
      <c r="F415" s="3"/>
      <c r="G415" s="3"/>
      <c r="H415" s="3"/>
      <c r="I415" s="39" cm="1">
        <f t="array" ref="I415">_xlfn.SWITCH(E415,"IV","Junior","V","Junior", "VI","Junior","VII","Pre-Senior","VIII","Pre-Senior","IX","Pre-Senior","X","Senior","XI","Senior","XII","Senior",0)</f>
        <v>0</v>
      </c>
      <c r="J415" s="126"/>
      <c r="K415" s="126"/>
      <c r="L415" s="38"/>
      <c r="M415" s="3"/>
      <c r="N415" s="4">
        <f t="shared" si="12"/>
        <v>0</v>
      </c>
    </row>
    <row r="416" spans="2:14" ht="18" customHeight="1" x14ac:dyDescent="0.3">
      <c r="B416" s="16">
        <f t="shared" si="13"/>
        <v>411</v>
      </c>
      <c r="C416" s="45"/>
      <c r="D416" s="2"/>
      <c r="E416" s="3"/>
      <c r="F416" s="3"/>
      <c r="G416" s="3"/>
      <c r="H416" s="3"/>
      <c r="I416" s="39" cm="1">
        <f t="array" ref="I416">_xlfn.SWITCH(E416,"IV","Junior","V","Junior", "VI","Junior","VII","Pre-Senior","VIII","Pre-Senior","IX","Pre-Senior","X","Senior","XI","Senior","XII","Senior",0)</f>
        <v>0</v>
      </c>
      <c r="J416" s="126"/>
      <c r="K416" s="126"/>
      <c r="L416" s="38"/>
      <c r="M416" s="3"/>
      <c r="N416" s="4">
        <f t="shared" si="12"/>
        <v>0</v>
      </c>
    </row>
    <row r="417" spans="2:14" ht="18" customHeight="1" x14ac:dyDescent="0.3">
      <c r="B417" s="16">
        <f t="shared" si="13"/>
        <v>412</v>
      </c>
      <c r="C417" s="45"/>
      <c r="D417" s="2"/>
      <c r="E417" s="3"/>
      <c r="F417" s="3"/>
      <c r="G417" s="3"/>
      <c r="H417" s="3"/>
      <c r="I417" s="39" cm="1">
        <f t="array" ref="I417">_xlfn.SWITCH(E417,"IV","Junior","V","Junior", "VI","Junior","VII","Pre-Senior","VIII","Pre-Senior","IX","Pre-Senior","X","Senior","XI","Senior","XII","Senior",0)</f>
        <v>0</v>
      </c>
      <c r="J417" s="126"/>
      <c r="K417" s="126"/>
      <c r="L417" s="38"/>
      <c r="M417" s="3"/>
      <c r="N417" s="4">
        <f t="shared" si="12"/>
        <v>0</v>
      </c>
    </row>
    <row r="418" spans="2:14" ht="18" customHeight="1" x14ac:dyDescent="0.3">
      <c r="B418" s="16">
        <f t="shared" si="13"/>
        <v>413</v>
      </c>
      <c r="C418" s="45"/>
      <c r="D418" s="2"/>
      <c r="E418" s="3"/>
      <c r="F418" s="3"/>
      <c r="G418" s="3"/>
      <c r="H418" s="3"/>
      <c r="I418" s="39" cm="1">
        <f t="array" ref="I418">_xlfn.SWITCH(E418,"IV","Junior","V","Junior", "VI","Junior","VII","Pre-Senior","VIII","Pre-Senior","IX","Pre-Senior","X","Senior","XI","Senior","XII","Senior",0)</f>
        <v>0</v>
      </c>
      <c r="J418" s="126"/>
      <c r="K418" s="126"/>
      <c r="L418" s="38"/>
      <c r="M418" s="3"/>
      <c r="N418" s="4">
        <f t="shared" si="12"/>
        <v>0</v>
      </c>
    </row>
    <row r="419" spans="2:14" ht="18" customHeight="1" x14ac:dyDescent="0.3">
      <c r="B419" s="16">
        <f t="shared" si="13"/>
        <v>414</v>
      </c>
      <c r="C419" s="45"/>
      <c r="D419" s="2"/>
      <c r="E419" s="3"/>
      <c r="F419" s="3"/>
      <c r="G419" s="3"/>
      <c r="H419" s="3"/>
      <c r="I419" s="39" cm="1">
        <f t="array" ref="I419">_xlfn.SWITCH(E419,"IV","Junior","V","Junior", "VI","Junior","VII","Pre-Senior","VIII","Pre-Senior","IX","Pre-Senior","X","Senior","XI","Senior","XII","Senior",0)</f>
        <v>0</v>
      </c>
      <c r="J419" s="126"/>
      <c r="K419" s="126"/>
      <c r="L419" s="38"/>
      <c r="M419" s="3"/>
      <c r="N419" s="4">
        <f t="shared" si="12"/>
        <v>0</v>
      </c>
    </row>
    <row r="420" spans="2:14" ht="18" customHeight="1" x14ac:dyDescent="0.3">
      <c r="B420" s="16">
        <f t="shared" si="13"/>
        <v>415</v>
      </c>
      <c r="C420" s="45"/>
      <c r="D420" s="2"/>
      <c r="E420" s="3"/>
      <c r="F420" s="3"/>
      <c r="G420" s="3"/>
      <c r="H420" s="3"/>
      <c r="I420" s="39" cm="1">
        <f t="array" ref="I420">_xlfn.SWITCH(E420,"IV","Junior","V","Junior", "VI","Junior","VII","Pre-Senior","VIII","Pre-Senior","IX","Pre-Senior","X","Senior","XI","Senior","XII","Senior",0)</f>
        <v>0</v>
      </c>
      <c r="J420" s="126"/>
      <c r="K420" s="126"/>
      <c r="L420" s="38"/>
      <c r="M420" s="3"/>
      <c r="N420" s="4">
        <f t="shared" si="12"/>
        <v>0</v>
      </c>
    </row>
    <row r="421" spans="2:14" ht="18" customHeight="1" x14ac:dyDescent="0.3">
      <c r="B421" s="16">
        <f t="shared" si="13"/>
        <v>416</v>
      </c>
      <c r="C421" s="45"/>
      <c r="D421" s="2"/>
      <c r="E421" s="3"/>
      <c r="F421" s="3"/>
      <c r="G421" s="3"/>
      <c r="H421" s="3"/>
      <c r="I421" s="39" cm="1">
        <f t="array" ref="I421">_xlfn.SWITCH(E421,"IV","Junior","V","Junior", "VI","Junior","VII","Pre-Senior","VIII","Pre-Senior","IX","Pre-Senior","X","Senior","XI","Senior","XII","Senior",0)</f>
        <v>0</v>
      </c>
      <c r="J421" s="126"/>
      <c r="K421" s="126"/>
      <c r="L421" s="38"/>
      <c r="M421" s="3"/>
      <c r="N421" s="4">
        <f t="shared" si="12"/>
        <v>0</v>
      </c>
    </row>
    <row r="422" spans="2:14" ht="18" customHeight="1" x14ac:dyDescent="0.3">
      <c r="B422" s="16">
        <f t="shared" si="13"/>
        <v>417</v>
      </c>
      <c r="C422" s="45"/>
      <c r="D422" s="2"/>
      <c r="E422" s="3"/>
      <c r="F422" s="3"/>
      <c r="G422" s="3"/>
      <c r="H422" s="3"/>
      <c r="I422" s="39" cm="1">
        <f t="array" ref="I422">_xlfn.SWITCH(E422,"IV","Junior","V","Junior", "VI","Junior","VII","Pre-Senior","VIII","Pre-Senior","IX","Pre-Senior","X","Senior","XI","Senior","XII","Senior",0)</f>
        <v>0</v>
      </c>
      <c r="J422" s="126"/>
      <c r="K422" s="126"/>
      <c r="L422" s="38"/>
      <c r="M422" s="3"/>
      <c r="N422" s="4">
        <f t="shared" si="12"/>
        <v>0</v>
      </c>
    </row>
    <row r="423" spans="2:14" ht="18" customHeight="1" x14ac:dyDescent="0.3">
      <c r="B423" s="16">
        <f t="shared" si="13"/>
        <v>418</v>
      </c>
      <c r="C423" s="45"/>
      <c r="D423" s="2"/>
      <c r="E423" s="3"/>
      <c r="F423" s="3"/>
      <c r="G423" s="3"/>
      <c r="H423" s="3"/>
      <c r="I423" s="39" cm="1">
        <f t="array" ref="I423">_xlfn.SWITCH(E423,"IV","Junior","V","Junior", "VI","Junior","VII","Pre-Senior","VIII","Pre-Senior","IX","Pre-Senior","X","Senior","XI","Senior","XII","Senior",0)</f>
        <v>0</v>
      </c>
      <c r="J423" s="126"/>
      <c r="K423" s="126"/>
      <c r="L423" s="38"/>
      <c r="M423" s="3"/>
      <c r="N423" s="4">
        <f t="shared" si="12"/>
        <v>0</v>
      </c>
    </row>
    <row r="424" spans="2:14" ht="18" customHeight="1" x14ac:dyDescent="0.3">
      <c r="B424" s="16">
        <f t="shared" si="13"/>
        <v>419</v>
      </c>
      <c r="C424" s="45"/>
      <c r="D424" s="2"/>
      <c r="E424" s="3"/>
      <c r="F424" s="3"/>
      <c r="G424" s="3"/>
      <c r="H424" s="3"/>
      <c r="I424" s="39" cm="1">
        <f t="array" ref="I424">_xlfn.SWITCH(E424,"IV","Junior","V","Junior", "VI","Junior","VII","Pre-Senior","VIII","Pre-Senior","IX","Pre-Senior","X","Senior","XI","Senior","XII","Senior",0)</f>
        <v>0</v>
      </c>
      <c r="J424" s="126"/>
      <c r="K424" s="126"/>
      <c r="L424" s="38"/>
      <c r="M424" s="3"/>
      <c r="N424" s="4">
        <f t="shared" si="12"/>
        <v>0</v>
      </c>
    </row>
    <row r="425" spans="2:14" ht="18" customHeight="1" x14ac:dyDescent="0.3">
      <c r="B425" s="16">
        <f t="shared" si="13"/>
        <v>420</v>
      </c>
      <c r="C425" s="45"/>
      <c r="D425" s="2"/>
      <c r="E425" s="3"/>
      <c r="F425" s="3"/>
      <c r="G425" s="3"/>
      <c r="H425" s="3"/>
      <c r="I425" s="39" cm="1">
        <f t="array" ref="I425">_xlfn.SWITCH(E425,"IV","Junior","V","Junior", "VI","Junior","VII","Pre-Senior","VIII","Pre-Senior","IX","Pre-Senior","X","Senior","XI","Senior","XII","Senior",0)</f>
        <v>0</v>
      </c>
      <c r="J425" s="126"/>
      <c r="K425" s="126"/>
      <c r="L425" s="38"/>
      <c r="M425" s="3"/>
      <c r="N425" s="4">
        <f t="shared" si="12"/>
        <v>0</v>
      </c>
    </row>
    <row r="426" spans="2:14" ht="18" customHeight="1" x14ac:dyDescent="0.3">
      <c r="B426" s="16">
        <f t="shared" si="13"/>
        <v>421</v>
      </c>
      <c r="C426" s="45"/>
      <c r="D426" s="2"/>
      <c r="E426" s="3"/>
      <c r="F426" s="3"/>
      <c r="G426" s="3"/>
      <c r="H426" s="3"/>
      <c r="I426" s="39" cm="1">
        <f t="array" ref="I426">_xlfn.SWITCH(E426,"IV","Junior","V","Junior", "VI","Junior","VII","Pre-Senior","VIII","Pre-Senior","IX","Pre-Senior","X","Senior","XI","Senior","XII","Senior",0)</f>
        <v>0</v>
      </c>
      <c r="J426" s="126"/>
      <c r="K426" s="126"/>
      <c r="L426" s="38"/>
      <c r="M426" s="3"/>
      <c r="N426" s="4">
        <f t="shared" si="12"/>
        <v>0</v>
      </c>
    </row>
    <row r="427" spans="2:14" ht="18" customHeight="1" x14ac:dyDescent="0.3">
      <c r="B427" s="16">
        <f t="shared" si="13"/>
        <v>422</v>
      </c>
      <c r="C427" s="45"/>
      <c r="D427" s="2"/>
      <c r="E427" s="3"/>
      <c r="F427" s="3"/>
      <c r="G427" s="3"/>
      <c r="H427" s="3"/>
      <c r="I427" s="39" cm="1">
        <f t="array" ref="I427">_xlfn.SWITCH(E427,"IV","Junior","V","Junior", "VI","Junior","VII","Pre-Senior","VIII","Pre-Senior","IX","Pre-Senior","X","Senior","XI","Senior","XII","Senior",0)</f>
        <v>0</v>
      </c>
      <c r="J427" s="126"/>
      <c r="K427" s="126"/>
      <c r="L427" s="38"/>
      <c r="M427" s="3"/>
      <c r="N427" s="4">
        <f t="shared" si="12"/>
        <v>0</v>
      </c>
    </row>
    <row r="428" spans="2:14" ht="18" customHeight="1" x14ac:dyDescent="0.3">
      <c r="B428" s="16">
        <f t="shared" si="13"/>
        <v>423</v>
      </c>
      <c r="C428" s="45"/>
      <c r="D428" s="2"/>
      <c r="E428" s="3"/>
      <c r="F428" s="3"/>
      <c r="G428" s="3"/>
      <c r="H428" s="3"/>
      <c r="I428" s="39" cm="1">
        <f t="array" ref="I428">_xlfn.SWITCH(E428,"IV","Junior","V","Junior", "VI","Junior","VII","Pre-Senior","VIII","Pre-Senior","IX","Pre-Senior","X","Senior","XI","Senior","XII","Senior",0)</f>
        <v>0</v>
      </c>
      <c r="J428" s="126"/>
      <c r="K428" s="126"/>
      <c r="L428" s="38"/>
      <c r="M428" s="3"/>
      <c r="N428" s="4">
        <f t="shared" si="12"/>
        <v>0</v>
      </c>
    </row>
    <row r="429" spans="2:14" ht="18" customHeight="1" x14ac:dyDescent="0.3">
      <c r="B429" s="16">
        <f t="shared" si="13"/>
        <v>424</v>
      </c>
      <c r="C429" s="45"/>
      <c r="D429" s="2"/>
      <c r="E429" s="3"/>
      <c r="F429" s="3"/>
      <c r="G429" s="3"/>
      <c r="H429" s="3"/>
      <c r="I429" s="39" cm="1">
        <f t="array" ref="I429">_xlfn.SWITCH(E429,"IV","Junior","V","Junior", "VI","Junior","VII","Pre-Senior","VIII","Pre-Senior","IX","Pre-Senior","X","Senior","XI","Senior","XII","Senior",0)</f>
        <v>0</v>
      </c>
      <c r="J429" s="126"/>
      <c r="K429" s="126"/>
      <c r="L429" s="38"/>
      <c r="M429" s="3"/>
      <c r="N429" s="4">
        <f t="shared" si="12"/>
        <v>0</v>
      </c>
    </row>
    <row r="430" spans="2:14" ht="18" customHeight="1" x14ac:dyDescent="0.3">
      <c r="B430" s="16">
        <f t="shared" si="13"/>
        <v>425</v>
      </c>
      <c r="C430" s="45"/>
      <c r="D430" s="2"/>
      <c r="E430" s="3"/>
      <c r="F430" s="3"/>
      <c r="G430" s="3"/>
      <c r="H430" s="3"/>
      <c r="I430" s="39" cm="1">
        <f t="array" ref="I430">_xlfn.SWITCH(E430,"IV","Junior","V","Junior", "VI","Junior","VII","Pre-Senior","VIII","Pre-Senior","IX","Pre-Senior","X","Senior","XI","Senior","XII","Senior",0)</f>
        <v>0</v>
      </c>
      <c r="J430" s="126"/>
      <c r="K430" s="126"/>
      <c r="L430" s="38"/>
      <c r="M430" s="3"/>
      <c r="N430" s="4">
        <f t="shared" si="12"/>
        <v>0</v>
      </c>
    </row>
    <row r="431" spans="2:14" ht="18" customHeight="1" x14ac:dyDescent="0.3">
      <c r="B431" s="16">
        <f t="shared" si="13"/>
        <v>426</v>
      </c>
      <c r="C431" s="45"/>
      <c r="D431" s="2"/>
      <c r="E431" s="3"/>
      <c r="F431" s="3"/>
      <c r="G431" s="3"/>
      <c r="H431" s="3"/>
      <c r="I431" s="39" cm="1">
        <f t="array" ref="I431">_xlfn.SWITCH(E431,"IV","Junior","V","Junior", "VI","Junior","VII","Pre-Senior","VIII","Pre-Senior","IX","Pre-Senior","X","Senior","XI","Senior","XII","Senior",0)</f>
        <v>0</v>
      </c>
      <c r="J431" s="126"/>
      <c r="K431" s="126"/>
      <c r="L431" s="38"/>
      <c r="M431" s="3"/>
      <c r="N431" s="4">
        <f t="shared" si="12"/>
        <v>0</v>
      </c>
    </row>
    <row r="432" spans="2:14" ht="18" customHeight="1" x14ac:dyDescent="0.3">
      <c r="B432" s="16">
        <f t="shared" si="13"/>
        <v>427</v>
      </c>
      <c r="C432" s="45"/>
      <c r="D432" s="2"/>
      <c r="E432" s="3"/>
      <c r="F432" s="3"/>
      <c r="G432" s="3"/>
      <c r="H432" s="3"/>
      <c r="I432" s="39" cm="1">
        <f t="array" ref="I432">_xlfn.SWITCH(E432,"IV","Junior","V","Junior", "VI","Junior","VII","Pre-Senior","VIII","Pre-Senior","IX","Pre-Senior","X","Senior","XI","Senior","XII","Senior",0)</f>
        <v>0</v>
      </c>
      <c r="J432" s="126"/>
      <c r="K432" s="126"/>
      <c r="L432" s="38"/>
      <c r="M432" s="3"/>
      <c r="N432" s="4">
        <f t="shared" si="12"/>
        <v>0</v>
      </c>
    </row>
    <row r="433" spans="2:14" ht="18" customHeight="1" x14ac:dyDescent="0.3">
      <c r="B433" s="16">
        <f t="shared" si="13"/>
        <v>428</v>
      </c>
      <c r="C433" s="45"/>
      <c r="D433" s="2"/>
      <c r="E433" s="3"/>
      <c r="F433" s="3"/>
      <c r="G433" s="3"/>
      <c r="H433" s="3"/>
      <c r="I433" s="39" cm="1">
        <f t="array" ref="I433">_xlfn.SWITCH(E433,"IV","Junior","V","Junior", "VI","Junior","VII","Pre-Senior","VIII","Pre-Senior","IX","Pre-Senior","X","Senior","XI","Senior","XII","Senior",0)</f>
        <v>0</v>
      </c>
      <c r="J433" s="126"/>
      <c r="K433" s="126"/>
      <c r="L433" s="38"/>
      <c r="M433" s="3"/>
      <c r="N433" s="4">
        <f t="shared" si="12"/>
        <v>0</v>
      </c>
    </row>
    <row r="434" spans="2:14" ht="18" customHeight="1" x14ac:dyDescent="0.3">
      <c r="B434" s="16">
        <f t="shared" si="13"/>
        <v>429</v>
      </c>
      <c r="C434" s="45"/>
      <c r="D434" s="2"/>
      <c r="E434" s="3"/>
      <c r="F434" s="3"/>
      <c r="G434" s="3"/>
      <c r="H434" s="3"/>
      <c r="I434" s="39" cm="1">
        <f t="array" ref="I434">_xlfn.SWITCH(E434,"IV","Junior","V","Junior", "VI","Junior","VII","Pre-Senior","VIII","Pre-Senior","IX","Pre-Senior","X","Senior","XI","Senior","XII","Senior",0)</f>
        <v>0</v>
      </c>
      <c r="J434" s="126"/>
      <c r="K434" s="126"/>
      <c r="L434" s="38"/>
      <c r="M434" s="3"/>
      <c r="N434" s="4">
        <f t="shared" si="12"/>
        <v>0</v>
      </c>
    </row>
    <row r="435" spans="2:14" ht="18" customHeight="1" x14ac:dyDescent="0.3">
      <c r="B435" s="16">
        <f t="shared" si="13"/>
        <v>430</v>
      </c>
      <c r="C435" s="45"/>
      <c r="D435" s="2"/>
      <c r="E435" s="3"/>
      <c r="F435" s="3"/>
      <c r="G435" s="3"/>
      <c r="H435" s="3"/>
      <c r="I435" s="39" cm="1">
        <f t="array" ref="I435">_xlfn.SWITCH(E435,"IV","Junior","V","Junior", "VI","Junior","VII","Pre-Senior","VIII","Pre-Senior","IX","Pre-Senior","X","Senior","XI","Senior","XII","Senior",0)</f>
        <v>0</v>
      </c>
      <c r="J435" s="126"/>
      <c r="K435" s="126"/>
      <c r="L435" s="38"/>
      <c r="M435" s="3"/>
      <c r="N435" s="4">
        <f t="shared" si="12"/>
        <v>0</v>
      </c>
    </row>
    <row r="436" spans="2:14" ht="18" customHeight="1" x14ac:dyDescent="0.3">
      <c r="B436" s="16">
        <f t="shared" si="13"/>
        <v>431</v>
      </c>
      <c r="C436" s="45"/>
      <c r="D436" s="2"/>
      <c r="E436" s="3"/>
      <c r="F436" s="3"/>
      <c r="G436" s="3"/>
      <c r="H436" s="3"/>
      <c r="I436" s="39" cm="1">
        <f t="array" ref="I436">_xlfn.SWITCH(E436,"IV","Junior","V","Junior", "VI","Junior","VII","Pre-Senior","VIII","Pre-Senior","IX","Pre-Senior","X","Senior","XI","Senior","XII","Senior",0)</f>
        <v>0</v>
      </c>
      <c r="J436" s="126"/>
      <c r="K436" s="126"/>
      <c r="L436" s="38"/>
      <c r="M436" s="3"/>
      <c r="N436" s="4">
        <f t="shared" si="12"/>
        <v>0</v>
      </c>
    </row>
    <row r="437" spans="2:14" ht="18" customHeight="1" x14ac:dyDescent="0.3">
      <c r="B437" s="16">
        <f t="shared" si="13"/>
        <v>432</v>
      </c>
      <c r="C437" s="45"/>
      <c r="D437" s="2"/>
      <c r="E437" s="3"/>
      <c r="F437" s="3"/>
      <c r="G437" s="3"/>
      <c r="H437" s="3"/>
      <c r="I437" s="39" cm="1">
        <f t="array" ref="I437">_xlfn.SWITCH(E437,"IV","Junior","V","Junior", "VI","Junior","VII","Pre-Senior","VIII","Pre-Senior","IX","Pre-Senior","X","Senior","XI","Senior","XII","Senior",0)</f>
        <v>0</v>
      </c>
      <c r="J437" s="126"/>
      <c r="K437" s="126"/>
      <c r="L437" s="38"/>
      <c r="M437" s="3"/>
      <c r="N437" s="4">
        <f t="shared" si="12"/>
        <v>0</v>
      </c>
    </row>
    <row r="438" spans="2:14" ht="18" customHeight="1" x14ac:dyDescent="0.3">
      <c r="B438" s="16">
        <f t="shared" si="13"/>
        <v>433</v>
      </c>
      <c r="C438" s="45"/>
      <c r="D438" s="2"/>
      <c r="E438" s="3"/>
      <c r="F438" s="3"/>
      <c r="G438" s="3"/>
      <c r="H438" s="3"/>
      <c r="I438" s="39" cm="1">
        <f t="array" ref="I438">_xlfn.SWITCH(E438,"IV","Junior","V","Junior", "VI","Junior","VII","Pre-Senior","VIII","Pre-Senior","IX","Pre-Senior","X","Senior","XI","Senior","XII","Senior",0)</f>
        <v>0</v>
      </c>
      <c r="J438" s="126"/>
      <c r="K438" s="126"/>
      <c r="L438" s="38"/>
      <c r="M438" s="3"/>
      <c r="N438" s="4">
        <f t="shared" si="12"/>
        <v>0</v>
      </c>
    </row>
    <row r="439" spans="2:14" ht="18" customHeight="1" x14ac:dyDescent="0.3">
      <c r="B439" s="16">
        <f t="shared" si="13"/>
        <v>434</v>
      </c>
      <c r="C439" s="45"/>
      <c r="D439" s="2"/>
      <c r="E439" s="3"/>
      <c r="F439" s="3"/>
      <c r="G439" s="3"/>
      <c r="H439" s="3"/>
      <c r="I439" s="39" cm="1">
        <f t="array" ref="I439">_xlfn.SWITCH(E439,"IV","Junior","V","Junior", "VI","Junior","VII","Pre-Senior","VIII","Pre-Senior","IX","Pre-Senior","X","Senior","XI","Senior","XII","Senior",0)</f>
        <v>0</v>
      </c>
      <c r="J439" s="126"/>
      <c r="K439" s="126"/>
      <c r="L439" s="38"/>
      <c r="M439" s="3"/>
      <c r="N439" s="4">
        <f t="shared" si="12"/>
        <v>0</v>
      </c>
    </row>
    <row r="440" spans="2:14" ht="18" customHeight="1" x14ac:dyDescent="0.3">
      <c r="B440" s="16">
        <f t="shared" si="13"/>
        <v>435</v>
      </c>
      <c r="C440" s="45"/>
      <c r="D440" s="2"/>
      <c r="E440" s="3"/>
      <c r="F440" s="3"/>
      <c r="G440" s="3"/>
      <c r="H440" s="3"/>
      <c r="I440" s="39" cm="1">
        <f t="array" ref="I440">_xlfn.SWITCH(E440,"IV","Junior","V","Junior", "VI","Junior","VII","Pre-Senior","VIII","Pre-Senior","IX","Pre-Senior","X","Senior","XI","Senior","XII","Senior",0)</f>
        <v>0</v>
      </c>
      <c r="J440" s="126"/>
      <c r="K440" s="126"/>
      <c r="L440" s="38"/>
      <c r="M440" s="3"/>
      <c r="N440" s="4">
        <f t="shared" si="12"/>
        <v>0</v>
      </c>
    </row>
    <row r="441" spans="2:14" ht="18" customHeight="1" x14ac:dyDescent="0.3">
      <c r="B441" s="16">
        <f t="shared" si="13"/>
        <v>436</v>
      </c>
      <c r="C441" s="45"/>
      <c r="D441" s="2"/>
      <c r="E441" s="3"/>
      <c r="F441" s="3"/>
      <c r="G441" s="3"/>
      <c r="H441" s="3"/>
      <c r="I441" s="39" cm="1">
        <f t="array" ref="I441">_xlfn.SWITCH(E441,"IV","Junior","V","Junior", "VI","Junior","VII","Pre-Senior","VIII","Pre-Senior","IX","Pre-Senior","X","Senior","XI","Senior","XII","Senior",0)</f>
        <v>0</v>
      </c>
      <c r="J441" s="126"/>
      <c r="K441" s="126"/>
      <c r="L441" s="38"/>
      <c r="M441" s="3"/>
      <c r="N441" s="4">
        <f t="shared" si="12"/>
        <v>0</v>
      </c>
    </row>
    <row r="442" spans="2:14" ht="18" customHeight="1" x14ac:dyDescent="0.3">
      <c r="B442" s="16">
        <f t="shared" si="13"/>
        <v>437</v>
      </c>
      <c r="C442" s="45"/>
      <c r="D442" s="2"/>
      <c r="E442" s="3"/>
      <c r="F442" s="3"/>
      <c r="G442" s="3"/>
      <c r="H442" s="3"/>
      <c r="I442" s="39" cm="1">
        <f t="array" ref="I442">_xlfn.SWITCH(E442,"IV","Junior","V","Junior", "VI","Junior","VII","Pre-Senior","VIII","Pre-Senior","IX","Pre-Senior","X","Senior","XI","Senior","XII","Senior",0)</f>
        <v>0</v>
      </c>
      <c r="J442" s="126"/>
      <c r="K442" s="126"/>
      <c r="L442" s="38"/>
      <c r="M442" s="3"/>
      <c r="N442" s="4">
        <f t="shared" si="12"/>
        <v>0</v>
      </c>
    </row>
    <row r="443" spans="2:14" ht="18" customHeight="1" x14ac:dyDescent="0.3">
      <c r="B443" s="16">
        <f t="shared" si="13"/>
        <v>438</v>
      </c>
      <c r="C443" s="45"/>
      <c r="D443" s="2"/>
      <c r="E443" s="3"/>
      <c r="F443" s="3"/>
      <c r="G443" s="3"/>
      <c r="H443" s="3"/>
      <c r="I443" s="39" cm="1">
        <f t="array" ref="I443">_xlfn.SWITCH(E443,"IV","Junior","V","Junior", "VI","Junior","VII","Pre-Senior","VIII","Pre-Senior","IX","Pre-Senior","X","Senior","XI","Senior","XII","Senior",0)</f>
        <v>0</v>
      </c>
      <c r="J443" s="126"/>
      <c r="K443" s="126"/>
      <c r="L443" s="38"/>
      <c r="M443" s="3"/>
      <c r="N443" s="4">
        <f t="shared" si="12"/>
        <v>0</v>
      </c>
    </row>
    <row r="444" spans="2:14" ht="18" customHeight="1" x14ac:dyDescent="0.3">
      <c r="B444" s="16">
        <f t="shared" si="13"/>
        <v>439</v>
      </c>
      <c r="C444" s="45"/>
      <c r="D444" s="2"/>
      <c r="E444" s="3"/>
      <c r="F444" s="3"/>
      <c r="G444" s="3"/>
      <c r="H444" s="3"/>
      <c r="I444" s="39" cm="1">
        <f t="array" ref="I444">_xlfn.SWITCH(E444,"IV","Junior","V","Junior", "VI","Junior","VII","Pre-Senior","VIII","Pre-Senior","IX","Pre-Senior","X","Senior","XI","Senior","XII","Senior",0)</f>
        <v>0</v>
      </c>
      <c r="J444" s="126"/>
      <c r="K444" s="126"/>
      <c r="L444" s="38"/>
      <c r="M444" s="3"/>
      <c r="N444" s="4">
        <f t="shared" si="12"/>
        <v>0</v>
      </c>
    </row>
    <row r="445" spans="2:14" ht="18" customHeight="1" x14ac:dyDescent="0.3">
      <c r="B445" s="16">
        <f t="shared" si="13"/>
        <v>440</v>
      </c>
      <c r="C445" s="45"/>
      <c r="D445" s="2"/>
      <c r="E445" s="3"/>
      <c r="F445" s="3"/>
      <c r="G445" s="3"/>
      <c r="H445" s="3"/>
      <c r="I445" s="39" cm="1">
        <f t="array" ref="I445">_xlfn.SWITCH(E445,"IV","Junior","V","Junior", "VI","Junior","VII","Pre-Senior","VIII","Pre-Senior","IX","Pre-Senior","X","Senior","XI","Senior","XII","Senior",0)</f>
        <v>0</v>
      </c>
      <c r="J445" s="126"/>
      <c r="K445" s="126"/>
      <c r="L445" s="38"/>
      <c r="M445" s="3"/>
      <c r="N445" s="4">
        <f t="shared" si="12"/>
        <v>0</v>
      </c>
    </row>
    <row r="446" spans="2:14" ht="18" customHeight="1" x14ac:dyDescent="0.3">
      <c r="B446" s="16">
        <f t="shared" si="13"/>
        <v>441</v>
      </c>
      <c r="C446" s="45"/>
      <c r="D446" s="2"/>
      <c r="E446" s="3"/>
      <c r="F446" s="3"/>
      <c r="G446" s="3"/>
      <c r="H446" s="3"/>
      <c r="I446" s="39" cm="1">
        <f t="array" ref="I446">_xlfn.SWITCH(E446,"IV","Junior","V","Junior", "VI","Junior","VII","Pre-Senior","VIII","Pre-Senior","IX","Pre-Senior","X","Senior","XI","Senior","XII","Senior",0)</f>
        <v>0</v>
      </c>
      <c r="J446" s="126"/>
      <c r="K446" s="126"/>
      <c r="L446" s="38"/>
      <c r="M446" s="3"/>
      <c r="N446" s="4">
        <f t="shared" si="12"/>
        <v>0</v>
      </c>
    </row>
    <row r="447" spans="2:14" ht="18" customHeight="1" x14ac:dyDescent="0.3">
      <c r="B447" s="16">
        <f t="shared" si="13"/>
        <v>442</v>
      </c>
      <c r="C447" s="45"/>
      <c r="D447" s="2"/>
      <c r="E447" s="3"/>
      <c r="F447" s="3"/>
      <c r="G447" s="3"/>
      <c r="H447" s="3"/>
      <c r="I447" s="39" cm="1">
        <f t="array" ref="I447">_xlfn.SWITCH(E447,"IV","Junior","V","Junior", "VI","Junior","VII","Pre-Senior","VIII","Pre-Senior","IX","Pre-Senior","X","Senior","XI","Senior","XII","Senior",0)</f>
        <v>0</v>
      </c>
      <c r="J447" s="126"/>
      <c r="K447" s="126"/>
      <c r="L447" s="38"/>
      <c r="M447" s="3"/>
      <c r="N447" s="4">
        <f t="shared" si="12"/>
        <v>0</v>
      </c>
    </row>
    <row r="448" spans="2:14" ht="18" customHeight="1" x14ac:dyDescent="0.3">
      <c r="B448" s="16">
        <f t="shared" si="13"/>
        <v>443</v>
      </c>
      <c r="C448" s="45"/>
      <c r="D448" s="2"/>
      <c r="E448" s="3"/>
      <c r="F448" s="3"/>
      <c r="G448" s="3"/>
      <c r="H448" s="3"/>
      <c r="I448" s="39" cm="1">
        <f t="array" ref="I448">_xlfn.SWITCH(E448,"IV","Junior","V","Junior", "VI","Junior","VII","Pre-Senior","VIII","Pre-Senior","IX","Pre-Senior","X","Senior","XI","Senior","XII","Senior",0)</f>
        <v>0</v>
      </c>
      <c r="J448" s="126"/>
      <c r="K448" s="126"/>
      <c r="L448" s="38"/>
      <c r="M448" s="3"/>
      <c r="N448" s="4">
        <f t="shared" si="12"/>
        <v>0</v>
      </c>
    </row>
    <row r="449" spans="2:14" ht="18" customHeight="1" x14ac:dyDescent="0.3">
      <c r="B449" s="16">
        <f t="shared" si="13"/>
        <v>444</v>
      </c>
      <c r="C449" s="45"/>
      <c r="D449" s="2"/>
      <c r="E449" s="3"/>
      <c r="F449" s="3"/>
      <c r="G449" s="3"/>
      <c r="H449" s="3"/>
      <c r="I449" s="39" cm="1">
        <f t="array" ref="I449">_xlfn.SWITCH(E449,"IV","Junior","V","Junior", "VI","Junior","VII","Pre-Senior","VIII","Pre-Senior","IX","Pre-Senior","X","Senior","XI","Senior","XII","Senior",0)</f>
        <v>0</v>
      </c>
      <c r="J449" s="126"/>
      <c r="K449" s="126"/>
      <c r="L449" s="38"/>
      <c r="M449" s="3"/>
      <c r="N449" s="4">
        <f t="shared" si="12"/>
        <v>0</v>
      </c>
    </row>
    <row r="450" spans="2:14" ht="18" customHeight="1" x14ac:dyDescent="0.3">
      <c r="B450" s="16">
        <f t="shared" si="13"/>
        <v>445</v>
      </c>
      <c r="C450" s="45"/>
      <c r="D450" s="2"/>
      <c r="E450" s="3"/>
      <c r="F450" s="3"/>
      <c r="G450" s="3"/>
      <c r="H450" s="3"/>
      <c r="I450" s="39" cm="1">
        <f t="array" ref="I450">_xlfn.SWITCH(E450,"IV","Junior","V","Junior", "VI","Junior","VII","Pre-Senior","VIII","Pre-Senior","IX","Pre-Senior","X","Senior","XI","Senior","XII","Senior",0)</f>
        <v>0</v>
      </c>
      <c r="J450" s="126"/>
      <c r="K450" s="126"/>
      <c r="L450" s="38"/>
      <c r="M450" s="3"/>
      <c r="N450" s="4">
        <f t="shared" si="12"/>
        <v>0</v>
      </c>
    </row>
    <row r="451" spans="2:14" ht="18" customHeight="1" x14ac:dyDescent="0.3">
      <c r="B451" s="16">
        <f t="shared" si="13"/>
        <v>446</v>
      </c>
      <c r="C451" s="45"/>
      <c r="D451" s="2"/>
      <c r="E451" s="3"/>
      <c r="F451" s="3"/>
      <c r="G451" s="3"/>
      <c r="H451" s="3"/>
      <c r="I451" s="39" cm="1">
        <f t="array" ref="I451">_xlfn.SWITCH(E451,"IV","Junior","V","Junior", "VI","Junior","VII","Pre-Senior","VIII","Pre-Senior","IX","Pre-Senior","X","Senior","XI","Senior","XII","Senior",0)</f>
        <v>0</v>
      </c>
      <c r="J451" s="126"/>
      <c r="K451" s="126"/>
      <c r="L451" s="38"/>
      <c r="M451" s="3"/>
      <c r="N451" s="4">
        <f t="shared" si="12"/>
        <v>0</v>
      </c>
    </row>
    <row r="452" spans="2:14" ht="18" customHeight="1" x14ac:dyDescent="0.3">
      <c r="B452" s="16">
        <f t="shared" si="13"/>
        <v>447</v>
      </c>
      <c r="C452" s="45"/>
      <c r="D452" s="2"/>
      <c r="E452" s="3"/>
      <c r="F452" s="3"/>
      <c r="G452" s="3"/>
      <c r="H452" s="3"/>
      <c r="I452" s="39" cm="1">
        <f t="array" ref="I452">_xlfn.SWITCH(E452,"IV","Junior","V","Junior", "VI","Junior","VII","Pre-Senior","VIII","Pre-Senior","IX","Pre-Senior","X","Senior","XI","Senior","XII","Senior",0)</f>
        <v>0</v>
      </c>
      <c r="J452" s="126"/>
      <c r="K452" s="126"/>
      <c r="L452" s="38"/>
      <c r="M452" s="3"/>
      <c r="N452" s="4">
        <f t="shared" si="12"/>
        <v>0</v>
      </c>
    </row>
    <row r="453" spans="2:14" ht="18" customHeight="1" x14ac:dyDescent="0.3">
      <c r="B453" s="16">
        <f t="shared" si="13"/>
        <v>448</v>
      </c>
      <c r="C453" s="45"/>
      <c r="D453" s="2"/>
      <c r="E453" s="3"/>
      <c r="F453" s="3"/>
      <c r="G453" s="3"/>
      <c r="H453" s="3"/>
      <c r="I453" s="39" cm="1">
        <f t="array" ref="I453">_xlfn.SWITCH(E453,"IV","Junior","V","Junior", "VI","Junior","VII","Pre-Senior","VIII","Pre-Senior","IX","Pre-Senior","X","Senior","XI","Senior","XII","Senior",0)</f>
        <v>0</v>
      </c>
      <c r="J453" s="126"/>
      <c r="K453" s="126"/>
      <c r="L453" s="38"/>
      <c r="M453" s="3"/>
      <c r="N453" s="4">
        <f t="shared" si="12"/>
        <v>0</v>
      </c>
    </row>
    <row r="454" spans="2:14" ht="18" customHeight="1" x14ac:dyDescent="0.3">
      <c r="B454" s="16">
        <f t="shared" si="13"/>
        <v>449</v>
      </c>
      <c r="C454" s="45"/>
      <c r="D454" s="2"/>
      <c r="E454" s="3"/>
      <c r="F454" s="3"/>
      <c r="G454" s="3"/>
      <c r="H454" s="3"/>
      <c r="I454" s="39" cm="1">
        <f t="array" ref="I454">_xlfn.SWITCH(E454,"IV","Junior","V","Junior", "VI","Junior","VII","Pre-Senior","VIII","Pre-Senior","IX","Pre-Senior","X","Senior","XI","Senior","XII","Senior",0)</f>
        <v>0</v>
      </c>
      <c r="J454" s="126"/>
      <c r="K454" s="126"/>
      <c r="L454" s="38"/>
      <c r="M454" s="3"/>
      <c r="N454" s="4">
        <f t="shared" si="12"/>
        <v>0</v>
      </c>
    </row>
    <row r="455" spans="2:14" ht="18" customHeight="1" x14ac:dyDescent="0.3">
      <c r="B455" s="16">
        <f t="shared" si="13"/>
        <v>450</v>
      </c>
      <c r="C455" s="45"/>
      <c r="D455" s="2"/>
      <c r="E455" s="3"/>
      <c r="F455" s="3"/>
      <c r="G455" s="3"/>
      <c r="H455" s="3"/>
      <c r="I455" s="39" cm="1">
        <f t="array" ref="I455">_xlfn.SWITCH(E455,"IV","Junior","V","Junior", "VI","Junior","VII","Pre-Senior","VIII","Pre-Senior","IX","Pre-Senior","X","Senior","XI","Senior","XII","Senior",0)</f>
        <v>0</v>
      </c>
      <c r="J455" s="126"/>
      <c r="K455" s="126"/>
      <c r="L455" s="38"/>
      <c r="M455" s="3"/>
      <c r="N455" s="4">
        <f t="shared" ref="N455:N515" si="14">IF(M455="Printed book",230,IF(M455="E-book",155,0))</f>
        <v>0</v>
      </c>
    </row>
    <row r="456" spans="2:14" ht="18" customHeight="1" x14ac:dyDescent="0.3">
      <c r="B456" s="16">
        <f t="shared" ref="B456:B515" si="15">B455+1</f>
        <v>451</v>
      </c>
      <c r="C456" s="45"/>
      <c r="D456" s="2"/>
      <c r="E456" s="3"/>
      <c r="F456" s="3"/>
      <c r="G456" s="3"/>
      <c r="H456" s="3"/>
      <c r="I456" s="39" cm="1">
        <f t="array" ref="I456">_xlfn.SWITCH(E456,"IV","Junior","V","Junior", "VI","Junior","VII","Pre-Senior","VIII","Pre-Senior","IX","Pre-Senior","X","Senior","XI","Senior","XII","Senior",0)</f>
        <v>0</v>
      </c>
      <c r="J456" s="126"/>
      <c r="K456" s="126"/>
      <c r="L456" s="38"/>
      <c r="M456" s="3"/>
      <c r="N456" s="4">
        <f t="shared" si="14"/>
        <v>0</v>
      </c>
    </row>
    <row r="457" spans="2:14" ht="18" customHeight="1" x14ac:dyDescent="0.3">
      <c r="B457" s="16">
        <f t="shared" si="15"/>
        <v>452</v>
      </c>
      <c r="C457" s="45"/>
      <c r="D457" s="2"/>
      <c r="E457" s="3"/>
      <c r="F457" s="3"/>
      <c r="G457" s="3"/>
      <c r="H457" s="3"/>
      <c r="I457" s="39" cm="1">
        <f t="array" ref="I457">_xlfn.SWITCH(E457,"IV","Junior","V","Junior", "VI","Junior","VII","Pre-Senior","VIII","Pre-Senior","IX","Pre-Senior","X","Senior","XI","Senior","XII","Senior",0)</f>
        <v>0</v>
      </c>
      <c r="J457" s="126"/>
      <c r="K457" s="126"/>
      <c r="L457" s="38"/>
      <c r="M457" s="3"/>
      <c r="N457" s="4">
        <f t="shared" si="14"/>
        <v>0</v>
      </c>
    </row>
    <row r="458" spans="2:14" ht="18" customHeight="1" x14ac:dyDescent="0.3">
      <c r="B458" s="16">
        <f t="shared" si="15"/>
        <v>453</v>
      </c>
      <c r="C458" s="45"/>
      <c r="D458" s="2"/>
      <c r="E458" s="3"/>
      <c r="F458" s="3"/>
      <c r="G458" s="3"/>
      <c r="H458" s="3"/>
      <c r="I458" s="39" cm="1">
        <f t="array" ref="I458">_xlfn.SWITCH(E458,"IV","Junior","V","Junior", "VI","Junior","VII","Pre-Senior","VIII","Pre-Senior","IX","Pre-Senior","X","Senior","XI","Senior","XII","Senior",0)</f>
        <v>0</v>
      </c>
      <c r="J458" s="126"/>
      <c r="K458" s="126"/>
      <c r="L458" s="38"/>
      <c r="M458" s="3"/>
      <c r="N458" s="4">
        <f t="shared" si="14"/>
        <v>0</v>
      </c>
    </row>
    <row r="459" spans="2:14" ht="18" customHeight="1" x14ac:dyDescent="0.3">
      <c r="B459" s="16">
        <f t="shared" si="15"/>
        <v>454</v>
      </c>
      <c r="C459" s="45"/>
      <c r="D459" s="2"/>
      <c r="E459" s="3"/>
      <c r="F459" s="3"/>
      <c r="G459" s="3"/>
      <c r="H459" s="3"/>
      <c r="I459" s="39" cm="1">
        <f t="array" ref="I459">_xlfn.SWITCH(E459,"IV","Junior","V","Junior", "VI","Junior","VII","Pre-Senior","VIII","Pre-Senior","IX","Pre-Senior","X","Senior","XI","Senior","XII","Senior",0)</f>
        <v>0</v>
      </c>
      <c r="J459" s="126"/>
      <c r="K459" s="126"/>
      <c r="L459" s="38"/>
      <c r="M459" s="3"/>
      <c r="N459" s="4">
        <f t="shared" si="14"/>
        <v>0</v>
      </c>
    </row>
    <row r="460" spans="2:14" ht="18" customHeight="1" x14ac:dyDescent="0.3">
      <c r="B460" s="16">
        <f t="shared" si="15"/>
        <v>455</v>
      </c>
      <c r="C460" s="45"/>
      <c r="D460" s="2"/>
      <c r="E460" s="3"/>
      <c r="F460" s="3"/>
      <c r="G460" s="3"/>
      <c r="H460" s="3"/>
      <c r="I460" s="39" cm="1">
        <f t="array" ref="I460">_xlfn.SWITCH(E460,"IV","Junior","V","Junior", "VI","Junior","VII","Pre-Senior","VIII","Pre-Senior","IX","Pre-Senior","X","Senior","XI","Senior","XII","Senior",0)</f>
        <v>0</v>
      </c>
      <c r="J460" s="126"/>
      <c r="K460" s="126"/>
      <c r="L460" s="38"/>
      <c r="M460" s="3"/>
      <c r="N460" s="4">
        <f t="shared" si="14"/>
        <v>0</v>
      </c>
    </row>
    <row r="461" spans="2:14" ht="18" customHeight="1" x14ac:dyDescent="0.3">
      <c r="B461" s="16">
        <f t="shared" si="15"/>
        <v>456</v>
      </c>
      <c r="C461" s="45"/>
      <c r="D461" s="2"/>
      <c r="E461" s="3"/>
      <c r="F461" s="3"/>
      <c r="G461" s="3"/>
      <c r="H461" s="3"/>
      <c r="I461" s="39" cm="1">
        <f t="array" ref="I461">_xlfn.SWITCH(E461,"IV","Junior","V","Junior", "VI","Junior","VII","Pre-Senior","VIII","Pre-Senior","IX","Pre-Senior","X","Senior","XI","Senior","XII","Senior",0)</f>
        <v>0</v>
      </c>
      <c r="J461" s="126"/>
      <c r="K461" s="126"/>
      <c r="L461" s="38"/>
      <c r="M461" s="3"/>
      <c r="N461" s="4">
        <f t="shared" si="14"/>
        <v>0</v>
      </c>
    </row>
    <row r="462" spans="2:14" ht="18" customHeight="1" x14ac:dyDescent="0.3">
      <c r="B462" s="16">
        <f t="shared" si="15"/>
        <v>457</v>
      </c>
      <c r="C462" s="45"/>
      <c r="D462" s="2"/>
      <c r="E462" s="3"/>
      <c r="F462" s="3"/>
      <c r="G462" s="3"/>
      <c r="H462" s="3"/>
      <c r="I462" s="39" cm="1">
        <f t="array" ref="I462">_xlfn.SWITCH(E462,"IV","Junior","V","Junior", "VI","Junior","VII","Pre-Senior","VIII","Pre-Senior","IX","Pre-Senior","X","Senior","XI","Senior","XII","Senior",0)</f>
        <v>0</v>
      </c>
      <c r="J462" s="126"/>
      <c r="K462" s="126"/>
      <c r="L462" s="38"/>
      <c r="M462" s="3"/>
      <c r="N462" s="4">
        <f t="shared" si="14"/>
        <v>0</v>
      </c>
    </row>
    <row r="463" spans="2:14" ht="18" customHeight="1" x14ac:dyDescent="0.3">
      <c r="B463" s="16">
        <f t="shared" si="15"/>
        <v>458</v>
      </c>
      <c r="C463" s="45"/>
      <c r="D463" s="2"/>
      <c r="E463" s="3"/>
      <c r="F463" s="3"/>
      <c r="G463" s="3"/>
      <c r="H463" s="3"/>
      <c r="I463" s="39" cm="1">
        <f t="array" ref="I463">_xlfn.SWITCH(E463,"IV","Junior","V","Junior", "VI","Junior","VII","Pre-Senior","VIII","Pre-Senior","IX","Pre-Senior","X","Senior","XI","Senior","XII","Senior",0)</f>
        <v>0</v>
      </c>
      <c r="J463" s="126"/>
      <c r="K463" s="126"/>
      <c r="L463" s="38"/>
      <c r="M463" s="3"/>
      <c r="N463" s="4">
        <f t="shared" si="14"/>
        <v>0</v>
      </c>
    </row>
    <row r="464" spans="2:14" ht="18" customHeight="1" x14ac:dyDescent="0.3">
      <c r="B464" s="16">
        <f t="shared" si="15"/>
        <v>459</v>
      </c>
      <c r="C464" s="45"/>
      <c r="D464" s="2"/>
      <c r="E464" s="3"/>
      <c r="F464" s="3"/>
      <c r="G464" s="3"/>
      <c r="H464" s="3"/>
      <c r="I464" s="39" cm="1">
        <f t="array" ref="I464">_xlfn.SWITCH(E464,"IV","Junior","V","Junior", "VI","Junior","VII","Pre-Senior","VIII","Pre-Senior","IX","Pre-Senior","X","Senior","XI","Senior","XII","Senior",0)</f>
        <v>0</v>
      </c>
      <c r="J464" s="126"/>
      <c r="K464" s="126"/>
      <c r="L464" s="38"/>
      <c r="M464" s="3"/>
      <c r="N464" s="4">
        <f t="shared" si="14"/>
        <v>0</v>
      </c>
    </row>
    <row r="465" spans="2:14" ht="18" customHeight="1" x14ac:dyDescent="0.3">
      <c r="B465" s="16">
        <f t="shared" si="15"/>
        <v>460</v>
      </c>
      <c r="C465" s="45"/>
      <c r="D465" s="2"/>
      <c r="E465" s="3"/>
      <c r="F465" s="3"/>
      <c r="G465" s="3"/>
      <c r="H465" s="3"/>
      <c r="I465" s="39" cm="1">
        <f t="array" ref="I465">_xlfn.SWITCH(E465,"IV","Junior","V","Junior", "VI","Junior","VII","Pre-Senior","VIII","Pre-Senior","IX","Pre-Senior","X","Senior","XI","Senior","XII","Senior",0)</f>
        <v>0</v>
      </c>
      <c r="J465" s="126"/>
      <c r="K465" s="126"/>
      <c r="L465" s="38"/>
      <c r="M465" s="3"/>
      <c r="N465" s="4">
        <f t="shared" si="14"/>
        <v>0</v>
      </c>
    </row>
    <row r="466" spans="2:14" ht="18" customHeight="1" x14ac:dyDescent="0.3">
      <c r="B466" s="16">
        <f t="shared" si="15"/>
        <v>461</v>
      </c>
      <c r="C466" s="45"/>
      <c r="D466" s="2"/>
      <c r="E466" s="3"/>
      <c r="F466" s="3"/>
      <c r="G466" s="3"/>
      <c r="H466" s="3"/>
      <c r="I466" s="39" cm="1">
        <f t="array" ref="I466">_xlfn.SWITCH(E466,"IV","Junior","V","Junior", "VI","Junior","VII","Pre-Senior","VIII","Pre-Senior","IX","Pre-Senior","X","Senior","XI","Senior","XII","Senior",0)</f>
        <v>0</v>
      </c>
      <c r="J466" s="126"/>
      <c r="K466" s="126"/>
      <c r="L466" s="38"/>
      <c r="M466" s="3"/>
      <c r="N466" s="4">
        <f t="shared" si="14"/>
        <v>0</v>
      </c>
    </row>
    <row r="467" spans="2:14" ht="18" customHeight="1" x14ac:dyDescent="0.3">
      <c r="B467" s="16">
        <f t="shared" si="15"/>
        <v>462</v>
      </c>
      <c r="C467" s="45"/>
      <c r="D467" s="2"/>
      <c r="E467" s="3"/>
      <c r="F467" s="3"/>
      <c r="G467" s="3"/>
      <c r="H467" s="3"/>
      <c r="I467" s="39" cm="1">
        <f t="array" ref="I467">_xlfn.SWITCH(E467,"IV","Junior","V","Junior", "VI","Junior","VII","Pre-Senior","VIII","Pre-Senior","IX","Pre-Senior","X","Senior","XI","Senior","XII","Senior",0)</f>
        <v>0</v>
      </c>
      <c r="J467" s="126"/>
      <c r="K467" s="126"/>
      <c r="L467" s="38"/>
      <c r="M467" s="3"/>
      <c r="N467" s="4">
        <f t="shared" si="14"/>
        <v>0</v>
      </c>
    </row>
    <row r="468" spans="2:14" ht="18" customHeight="1" x14ac:dyDescent="0.3">
      <c r="B468" s="16">
        <f t="shared" si="15"/>
        <v>463</v>
      </c>
      <c r="C468" s="45"/>
      <c r="D468" s="2"/>
      <c r="E468" s="3"/>
      <c r="F468" s="3"/>
      <c r="G468" s="3"/>
      <c r="H468" s="3"/>
      <c r="I468" s="39" cm="1">
        <f t="array" ref="I468">_xlfn.SWITCH(E468,"IV","Junior","V","Junior", "VI","Junior","VII","Pre-Senior","VIII","Pre-Senior","IX","Pre-Senior","X","Senior","XI","Senior","XII","Senior",0)</f>
        <v>0</v>
      </c>
      <c r="J468" s="126"/>
      <c r="K468" s="126"/>
      <c r="L468" s="38"/>
      <c r="M468" s="3"/>
      <c r="N468" s="4">
        <f t="shared" si="14"/>
        <v>0</v>
      </c>
    </row>
    <row r="469" spans="2:14" ht="18" customHeight="1" x14ac:dyDescent="0.3">
      <c r="B469" s="16">
        <f t="shared" si="15"/>
        <v>464</v>
      </c>
      <c r="C469" s="45"/>
      <c r="D469" s="2"/>
      <c r="E469" s="3"/>
      <c r="F469" s="3"/>
      <c r="G469" s="3"/>
      <c r="H469" s="3"/>
      <c r="I469" s="39" cm="1">
        <f t="array" ref="I469">_xlfn.SWITCH(E469,"IV","Junior","V","Junior", "VI","Junior","VII","Pre-Senior","VIII","Pre-Senior","IX","Pre-Senior","X","Senior","XI","Senior","XII","Senior",0)</f>
        <v>0</v>
      </c>
      <c r="J469" s="126"/>
      <c r="K469" s="126"/>
      <c r="L469" s="38"/>
      <c r="M469" s="3"/>
      <c r="N469" s="4">
        <f t="shared" si="14"/>
        <v>0</v>
      </c>
    </row>
    <row r="470" spans="2:14" ht="18" customHeight="1" x14ac:dyDescent="0.3">
      <c r="B470" s="16">
        <f t="shared" si="15"/>
        <v>465</v>
      </c>
      <c r="C470" s="45"/>
      <c r="D470" s="2"/>
      <c r="E470" s="3"/>
      <c r="F470" s="3"/>
      <c r="G470" s="3"/>
      <c r="H470" s="3"/>
      <c r="I470" s="39" cm="1">
        <f t="array" ref="I470">_xlfn.SWITCH(E470,"IV","Junior","V","Junior", "VI","Junior","VII","Pre-Senior","VIII","Pre-Senior","IX","Pre-Senior","X","Senior","XI","Senior","XII","Senior",0)</f>
        <v>0</v>
      </c>
      <c r="J470" s="126"/>
      <c r="K470" s="126"/>
      <c r="L470" s="38"/>
      <c r="M470" s="3"/>
      <c r="N470" s="4">
        <f t="shared" si="14"/>
        <v>0</v>
      </c>
    </row>
    <row r="471" spans="2:14" ht="18" customHeight="1" x14ac:dyDescent="0.3">
      <c r="B471" s="16">
        <f t="shared" si="15"/>
        <v>466</v>
      </c>
      <c r="C471" s="45"/>
      <c r="D471" s="2"/>
      <c r="E471" s="3"/>
      <c r="F471" s="3"/>
      <c r="G471" s="3"/>
      <c r="H471" s="3"/>
      <c r="I471" s="39" cm="1">
        <f t="array" ref="I471">_xlfn.SWITCH(E471,"IV","Junior","V","Junior", "VI","Junior","VII","Pre-Senior","VIII","Pre-Senior","IX","Pre-Senior","X","Senior","XI","Senior","XII","Senior",0)</f>
        <v>0</v>
      </c>
      <c r="J471" s="126"/>
      <c r="K471" s="126"/>
      <c r="L471" s="38"/>
      <c r="M471" s="3"/>
      <c r="N471" s="4">
        <f t="shared" si="14"/>
        <v>0</v>
      </c>
    </row>
    <row r="472" spans="2:14" ht="18" customHeight="1" x14ac:dyDescent="0.3">
      <c r="B472" s="16">
        <f t="shared" si="15"/>
        <v>467</v>
      </c>
      <c r="C472" s="45"/>
      <c r="D472" s="2"/>
      <c r="E472" s="3"/>
      <c r="F472" s="3"/>
      <c r="G472" s="3"/>
      <c r="H472" s="3"/>
      <c r="I472" s="39" cm="1">
        <f t="array" ref="I472">_xlfn.SWITCH(E472,"IV","Junior","V","Junior", "VI","Junior","VII","Pre-Senior","VIII","Pre-Senior","IX","Pre-Senior","X","Senior","XI","Senior","XII","Senior",0)</f>
        <v>0</v>
      </c>
      <c r="J472" s="126"/>
      <c r="K472" s="126"/>
      <c r="L472" s="38"/>
      <c r="M472" s="3"/>
      <c r="N472" s="4">
        <f t="shared" si="14"/>
        <v>0</v>
      </c>
    </row>
    <row r="473" spans="2:14" ht="18" customHeight="1" x14ac:dyDescent="0.3">
      <c r="B473" s="16">
        <f t="shared" si="15"/>
        <v>468</v>
      </c>
      <c r="C473" s="45"/>
      <c r="D473" s="2"/>
      <c r="E473" s="3"/>
      <c r="F473" s="3"/>
      <c r="G473" s="3"/>
      <c r="H473" s="3"/>
      <c r="I473" s="39" cm="1">
        <f t="array" ref="I473">_xlfn.SWITCH(E473,"IV","Junior","V","Junior", "VI","Junior","VII","Pre-Senior","VIII","Pre-Senior","IX","Pre-Senior","X","Senior","XI","Senior","XII","Senior",0)</f>
        <v>0</v>
      </c>
      <c r="J473" s="126"/>
      <c r="K473" s="126"/>
      <c r="L473" s="38"/>
      <c r="M473" s="3"/>
      <c r="N473" s="4">
        <f t="shared" si="14"/>
        <v>0</v>
      </c>
    </row>
    <row r="474" spans="2:14" ht="18" customHeight="1" x14ac:dyDescent="0.3">
      <c r="B474" s="16">
        <f t="shared" si="15"/>
        <v>469</v>
      </c>
      <c r="C474" s="45"/>
      <c r="D474" s="2"/>
      <c r="E474" s="3"/>
      <c r="F474" s="3"/>
      <c r="G474" s="3"/>
      <c r="H474" s="3"/>
      <c r="I474" s="39" cm="1">
        <f t="array" ref="I474">_xlfn.SWITCH(E474,"IV","Junior","V","Junior", "VI","Junior","VII","Pre-Senior","VIII","Pre-Senior","IX","Pre-Senior","X","Senior","XI","Senior","XII","Senior",0)</f>
        <v>0</v>
      </c>
      <c r="J474" s="126"/>
      <c r="K474" s="126"/>
      <c r="L474" s="38"/>
      <c r="M474" s="3"/>
      <c r="N474" s="4">
        <f t="shared" si="14"/>
        <v>0</v>
      </c>
    </row>
    <row r="475" spans="2:14" ht="18" customHeight="1" x14ac:dyDescent="0.3">
      <c r="B475" s="16">
        <f t="shared" si="15"/>
        <v>470</v>
      </c>
      <c r="C475" s="45"/>
      <c r="D475" s="2"/>
      <c r="E475" s="3"/>
      <c r="F475" s="3"/>
      <c r="G475" s="3"/>
      <c r="H475" s="3"/>
      <c r="I475" s="39" cm="1">
        <f t="array" ref="I475">_xlfn.SWITCH(E475,"IV","Junior","V","Junior", "VI","Junior","VII","Pre-Senior","VIII","Pre-Senior","IX","Pre-Senior","X","Senior","XI","Senior","XII","Senior",0)</f>
        <v>0</v>
      </c>
      <c r="J475" s="126"/>
      <c r="K475" s="126"/>
      <c r="L475" s="38"/>
      <c r="M475" s="3"/>
      <c r="N475" s="4">
        <f t="shared" si="14"/>
        <v>0</v>
      </c>
    </row>
    <row r="476" spans="2:14" ht="18" customHeight="1" x14ac:dyDescent="0.3">
      <c r="B476" s="16">
        <f t="shared" si="15"/>
        <v>471</v>
      </c>
      <c r="C476" s="45"/>
      <c r="D476" s="2"/>
      <c r="E476" s="3"/>
      <c r="F476" s="3"/>
      <c r="G476" s="3"/>
      <c r="H476" s="3"/>
      <c r="I476" s="39" cm="1">
        <f t="array" ref="I476">_xlfn.SWITCH(E476,"IV","Junior","V","Junior", "VI","Junior","VII","Pre-Senior","VIII","Pre-Senior","IX","Pre-Senior","X","Senior","XI","Senior","XII","Senior",0)</f>
        <v>0</v>
      </c>
      <c r="J476" s="126"/>
      <c r="K476" s="126"/>
      <c r="L476" s="38"/>
      <c r="M476" s="3"/>
      <c r="N476" s="4">
        <f t="shared" si="14"/>
        <v>0</v>
      </c>
    </row>
    <row r="477" spans="2:14" ht="18" customHeight="1" x14ac:dyDescent="0.3">
      <c r="B477" s="16">
        <f t="shared" si="15"/>
        <v>472</v>
      </c>
      <c r="C477" s="45"/>
      <c r="D477" s="2"/>
      <c r="E477" s="3"/>
      <c r="F477" s="3"/>
      <c r="G477" s="3"/>
      <c r="H477" s="3"/>
      <c r="I477" s="39" cm="1">
        <f t="array" ref="I477">_xlfn.SWITCH(E477,"IV","Junior","V","Junior", "VI","Junior","VII","Pre-Senior","VIII","Pre-Senior","IX","Pre-Senior","X","Senior","XI","Senior","XII","Senior",0)</f>
        <v>0</v>
      </c>
      <c r="J477" s="126"/>
      <c r="K477" s="126"/>
      <c r="L477" s="38"/>
      <c r="M477" s="3"/>
      <c r="N477" s="4">
        <f t="shared" si="14"/>
        <v>0</v>
      </c>
    </row>
    <row r="478" spans="2:14" ht="18" customHeight="1" x14ac:dyDescent="0.3">
      <c r="B478" s="16">
        <f t="shared" si="15"/>
        <v>473</v>
      </c>
      <c r="C478" s="45"/>
      <c r="D478" s="2"/>
      <c r="E478" s="3"/>
      <c r="F478" s="3"/>
      <c r="G478" s="3"/>
      <c r="H478" s="3"/>
      <c r="I478" s="39" cm="1">
        <f t="array" ref="I478">_xlfn.SWITCH(E478,"IV","Junior","V","Junior", "VI","Junior","VII","Pre-Senior","VIII","Pre-Senior","IX","Pre-Senior","X","Senior","XI","Senior","XII","Senior",0)</f>
        <v>0</v>
      </c>
      <c r="J478" s="126"/>
      <c r="K478" s="126"/>
      <c r="L478" s="38"/>
      <c r="M478" s="3"/>
      <c r="N478" s="4">
        <f t="shared" si="14"/>
        <v>0</v>
      </c>
    </row>
    <row r="479" spans="2:14" ht="18" customHeight="1" x14ac:dyDescent="0.3">
      <c r="B479" s="16">
        <f t="shared" si="15"/>
        <v>474</v>
      </c>
      <c r="C479" s="45"/>
      <c r="D479" s="2"/>
      <c r="E479" s="3"/>
      <c r="F479" s="3"/>
      <c r="G479" s="3"/>
      <c r="H479" s="3"/>
      <c r="I479" s="39" cm="1">
        <f t="array" ref="I479">_xlfn.SWITCH(E479,"IV","Junior","V","Junior", "VI","Junior","VII","Pre-Senior","VIII","Pre-Senior","IX","Pre-Senior","X","Senior","XI","Senior","XII","Senior",0)</f>
        <v>0</v>
      </c>
      <c r="J479" s="126"/>
      <c r="K479" s="126"/>
      <c r="L479" s="38"/>
      <c r="M479" s="3"/>
      <c r="N479" s="4">
        <f t="shared" si="14"/>
        <v>0</v>
      </c>
    </row>
    <row r="480" spans="2:14" ht="18" customHeight="1" x14ac:dyDescent="0.3">
      <c r="B480" s="16">
        <f t="shared" si="15"/>
        <v>475</v>
      </c>
      <c r="C480" s="45"/>
      <c r="D480" s="2"/>
      <c r="E480" s="3"/>
      <c r="F480" s="3"/>
      <c r="G480" s="3"/>
      <c r="H480" s="3"/>
      <c r="I480" s="39" cm="1">
        <f t="array" ref="I480">_xlfn.SWITCH(E480,"IV","Junior","V","Junior", "VI","Junior","VII","Pre-Senior","VIII","Pre-Senior","IX","Pre-Senior","X","Senior","XI","Senior","XII","Senior",0)</f>
        <v>0</v>
      </c>
      <c r="J480" s="126"/>
      <c r="K480" s="126"/>
      <c r="L480" s="38"/>
      <c r="M480" s="3"/>
      <c r="N480" s="4">
        <f t="shared" si="14"/>
        <v>0</v>
      </c>
    </row>
    <row r="481" spans="2:14" ht="18" customHeight="1" x14ac:dyDescent="0.3">
      <c r="B481" s="16">
        <f t="shared" si="15"/>
        <v>476</v>
      </c>
      <c r="C481" s="45"/>
      <c r="D481" s="2"/>
      <c r="E481" s="3"/>
      <c r="F481" s="3"/>
      <c r="G481" s="3"/>
      <c r="H481" s="3"/>
      <c r="I481" s="39" cm="1">
        <f t="array" ref="I481">_xlfn.SWITCH(E481,"IV","Junior","V","Junior", "VI","Junior","VII","Pre-Senior","VIII","Pre-Senior","IX","Pre-Senior","X","Senior","XI","Senior","XII","Senior",0)</f>
        <v>0</v>
      </c>
      <c r="J481" s="126"/>
      <c r="K481" s="126"/>
      <c r="L481" s="38"/>
      <c r="M481" s="3"/>
      <c r="N481" s="4">
        <f t="shared" si="14"/>
        <v>0</v>
      </c>
    </row>
    <row r="482" spans="2:14" ht="18" customHeight="1" x14ac:dyDescent="0.3">
      <c r="B482" s="16">
        <f t="shared" si="15"/>
        <v>477</v>
      </c>
      <c r="C482" s="45"/>
      <c r="D482" s="2"/>
      <c r="E482" s="3"/>
      <c r="F482" s="3"/>
      <c r="G482" s="3"/>
      <c r="H482" s="3"/>
      <c r="I482" s="39" cm="1">
        <f t="array" ref="I482">_xlfn.SWITCH(E482,"IV","Junior","V","Junior", "VI","Junior","VII","Pre-Senior","VIII","Pre-Senior","IX","Pre-Senior","X","Senior","XI","Senior","XII","Senior",0)</f>
        <v>0</v>
      </c>
      <c r="J482" s="126"/>
      <c r="K482" s="126"/>
      <c r="L482" s="38"/>
      <c r="M482" s="3"/>
      <c r="N482" s="4">
        <f t="shared" si="14"/>
        <v>0</v>
      </c>
    </row>
    <row r="483" spans="2:14" ht="18" customHeight="1" x14ac:dyDescent="0.3">
      <c r="B483" s="16">
        <f t="shared" si="15"/>
        <v>478</v>
      </c>
      <c r="C483" s="45"/>
      <c r="D483" s="2"/>
      <c r="E483" s="3"/>
      <c r="F483" s="3"/>
      <c r="G483" s="3"/>
      <c r="H483" s="3"/>
      <c r="I483" s="39" cm="1">
        <f t="array" ref="I483">_xlfn.SWITCH(E483,"IV","Junior","V","Junior", "VI","Junior","VII","Pre-Senior","VIII","Pre-Senior","IX","Pre-Senior","X","Senior","XI","Senior","XII","Senior",0)</f>
        <v>0</v>
      </c>
      <c r="J483" s="126"/>
      <c r="K483" s="126"/>
      <c r="L483" s="38"/>
      <c r="M483" s="3"/>
      <c r="N483" s="4">
        <f t="shared" si="14"/>
        <v>0</v>
      </c>
    </row>
    <row r="484" spans="2:14" ht="18" customHeight="1" x14ac:dyDescent="0.3">
      <c r="B484" s="16">
        <f t="shared" si="15"/>
        <v>479</v>
      </c>
      <c r="C484" s="45"/>
      <c r="D484" s="2"/>
      <c r="E484" s="3"/>
      <c r="F484" s="3"/>
      <c r="G484" s="3"/>
      <c r="H484" s="3"/>
      <c r="I484" s="39" cm="1">
        <f t="array" ref="I484">_xlfn.SWITCH(E484,"IV","Junior","V","Junior", "VI","Junior","VII","Pre-Senior","VIII","Pre-Senior","IX","Pre-Senior","X","Senior","XI","Senior","XII","Senior",0)</f>
        <v>0</v>
      </c>
      <c r="J484" s="126"/>
      <c r="K484" s="126"/>
      <c r="L484" s="38"/>
      <c r="M484" s="3"/>
      <c r="N484" s="4">
        <f t="shared" si="14"/>
        <v>0</v>
      </c>
    </row>
    <row r="485" spans="2:14" ht="18" customHeight="1" x14ac:dyDescent="0.3">
      <c r="B485" s="16">
        <f t="shared" si="15"/>
        <v>480</v>
      </c>
      <c r="C485" s="45"/>
      <c r="D485" s="2"/>
      <c r="E485" s="3"/>
      <c r="F485" s="3"/>
      <c r="G485" s="3"/>
      <c r="H485" s="3"/>
      <c r="I485" s="39" cm="1">
        <f t="array" ref="I485">_xlfn.SWITCH(E485,"IV","Junior","V","Junior", "VI","Junior","VII","Pre-Senior","VIII","Pre-Senior","IX","Pre-Senior","X","Senior","XI","Senior","XII","Senior",0)</f>
        <v>0</v>
      </c>
      <c r="J485" s="126"/>
      <c r="K485" s="126"/>
      <c r="L485" s="38"/>
      <c r="M485" s="3"/>
      <c r="N485" s="4">
        <f t="shared" si="14"/>
        <v>0</v>
      </c>
    </row>
    <row r="486" spans="2:14" ht="18" customHeight="1" x14ac:dyDescent="0.3">
      <c r="B486" s="16">
        <f t="shared" si="15"/>
        <v>481</v>
      </c>
      <c r="C486" s="45"/>
      <c r="D486" s="2"/>
      <c r="E486" s="3"/>
      <c r="F486" s="3"/>
      <c r="G486" s="3"/>
      <c r="H486" s="3"/>
      <c r="I486" s="39" cm="1">
        <f t="array" ref="I486">_xlfn.SWITCH(E486,"IV","Junior","V","Junior", "VI","Junior","VII","Pre-Senior","VIII","Pre-Senior","IX","Pre-Senior","X","Senior","XI","Senior","XII","Senior",0)</f>
        <v>0</v>
      </c>
      <c r="J486" s="126"/>
      <c r="K486" s="126"/>
      <c r="L486" s="38"/>
      <c r="M486" s="3"/>
      <c r="N486" s="4">
        <f t="shared" si="14"/>
        <v>0</v>
      </c>
    </row>
    <row r="487" spans="2:14" ht="18" customHeight="1" x14ac:dyDescent="0.3">
      <c r="B487" s="16">
        <f t="shared" si="15"/>
        <v>482</v>
      </c>
      <c r="C487" s="45"/>
      <c r="D487" s="2"/>
      <c r="E487" s="3"/>
      <c r="F487" s="3"/>
      <c r="G487" s="3"/>
      <c r="H487" s="3"/>
      <c r="I487" s="39" cm="1">
        <f t="array" ref="I487">_xlfn.SWITCH(E487,"IV","Junior","V","Junior", "VI","Junior","VII","Pre-Senior","VIII","Pre-Senior","IX","Pre-Senior","X","Senior","XI","Senior","XII","Senior",0)</f>
        <v>0</v>
      </c>
      <c r="J487" s="126"/>
      <c r="K487" s="126"/>
      <c r="L487" s="38"/>
      <c r="M487" s="3"/>
      <c r="N487" s="4">
        <f t="shared" si="14"/>
        <v>0</v>
      </c>
    </row>
    <row r="488" spans="2:14" ht="18" customHeight="1" x14ac:dyDescent="0.3">
      <c r="B488" s="16">
        <f t="shared" si="15"/>
        <v>483</v>
      </c>
      <c r="C488" s="45"/>
      <c r="D488" s="2"/>
      <c r="E488" s="3"/>
      <c r="F488" s="3"/>
      <c r="G488" s="3"/>
      <c r="H488" s="3"/>
      <c r="I488" s="39" cm="1">
        <f t="array" ref="I488">_xlfn.SWITCH(E488,"IV","Junior","V","Junior", "VI","Junior","VII","Pre-Senior","VIII","Pre-Senior","IX","Pre-Senior","X","Senior","XI","Senior","XII","Senior",0)</f>
        <v>0</v>
      </c>
      <c r="J488" s="126"/>
      <c r="K488" s="126"/>
      <c r="L488" s="38"/>
      <c r="M488" s="3"/>
      <c r="N488" s="4">
        <f t="shared" si="14"/>
        <v>0</v>
      </c>
    </row>
    <row r="489" spans="2:14" ht="18" customHeight="1" x14ac:dyDescent="0.3">
      <c r="B489" s="16">
        <f t="shared" si="15"/>
        <v>484</v>
      </c>
      <c r="C489" s="45"/>
      <c r="D489" s="2"/>
      <c r="E489" s="3"/>
      <c r="F489" s="3"/>
      <c r="G489" s="3"/>
      <c r="H489" s="3"/>
      <c r="I489" s="39" cm="1">
        <f t="array" ref="I489">_xlfn.SWITCH(E489,"IV","Junior","V","Junior", "VI","Junior","VII","Pre-Senior","VIII","Pre-Senior","IX","Pre-Senior","X","Senior","XI","Senior","XII","Senior",0)</f>
        <v>0</v>
      </c>
      <c r="J489" s="126"/>
      <c r="K489" s="126"/>
      <c r="L489" s="38"/>
      <c r="M489" s="3"/>
      <c r="N489" s="4">
        <f t="shared" si="14"/>
        <v>0</v>
      </c>
    </row>
    <row r="490" spans="2:14" ht="18" customHeight="1" x14ac:dyDescent="0.3">
      <c r="B490" s="16">
        <f t="shared" si="15"/>
        <v>485</v>
      </c>
      <c r="C490" s="45"/>
      <c r="D490" s="2"/>
      <c r="E490" s="3"/>
      <c r="F490" s="3"/>
      <c r="G490" s="3"/>
      <c r="H490" s="3"/>
      <c r="I490" s="39" cm="1">
        <f t="array" ref="I490">_xlfn.SWITCH(E490,"IV","Junior","V","Junior", "VI","Junior","VII","Pre-Senior","VIII","Pre-Senior","IX","Pre-Senior","X","Senior","XI","Senior","XII","Senior",0)</f>
        <v>0</v>
      </c>
      <c r="J490" s="126"/>
      <c r="K490" s="126"/>
      <c r="L490" s="38"/>
      <c r="M490" s="3"/>
      <c r="N490" s="4">
        <f t="shared" si="14"/>
        <v>0</v>
      </c>
    </row>
    <row r="491" spans="2:14" ht="18" customHeight="1" x14ac:dyDescent="0.3">
      <c r="B491" s="16">
        <f t="shared" si="15"/>
        <v>486</v>
      </c>
      <c r="C491" s="45"/>
      <c r="D491" s="2"/>
      <c r="E491" s="3"/>
      <c r="F491" s="3"/>
      <c r="G491" s="3"/>
      <c r="H491" s="3"/>
      <c r="I491" s="39" cm="1">
        <f t="array" ref="I491">_xlfn.SWITCH(E491,"IV","Junior","V","Junior", "VI","Junior","VII","Pre-Senior","VIII","Pre-Senior","IX","Pre-Senior","X","Senior","XI","Senior","XII","Senior",0)</f>
        <v>0</v>
      </c>
      <c r="J491" s="126"/>
      <c r="K491" s="126"/>
      <c r="L491" s="38"/>
      <c r="M491" s="3"/>
      <c r="N491" s="4">
        <f t="shared" si="14"/>
        <v>0</v>
      </c>
    </row>
    <row r="492" spans="2:14" ht="18" customHeight="1" x14ac:dyDescent="0.3">
      <c r="B492" s="16">
        <f t="shared" si="15"/>
        <v>487</v>
      </c>
      <c r="C492" s="45"/>
      <c r="D492" s="2"/>
      <c r="E492" s="3"/>
      <c r="F492" s="3"/>
      <c r="G492" s="3"/>
      <c r="H492" s="3"/>
      <c r="I492" s="39" cm="1">
        <f t="array" ref="I492">_xlfn.SWITCH(E492,"IV","Junior","V","Junior", "VI","Junior","VII","Pre-Senior","VIII","Pre-Senior","IX","Pre-Senior","X","Senior","XI","Senior","XII","Senior",0)</f>
        <v>0</v>
      </c>
      <c r="J492" s="126"/>
      <c r="K492" s="126"/>
      <c r="L492" s="38"/>
      <c r="M492" s="3"/>
      <c r="N492" s="4">
        <f t="shared" si="14"/>
        <v>0</v>
      </c>
    </row>
    <row r="493" spans="2:14" ht="18" customHeight="1" x14ac:dyDescent="0.3">
      <c r="B493" s="16">
        <f t="shared" si="15"/>
        <v>488</v>
      </c>
      <c r="C493" s="45"/>
      <c r="D493" s="2"/>
      <c r="E493" s="3"/>
      <c r="F493" s="3"/>
      <c r="G493" s="3"/>
      <c r="H493" s="3"/>
      <c r="I493" s="39" cm="1">
        <f t="array" ref="I493">_xlfn.SWITCH(E493,"IV","Junior","V","Junior", "VI","Junior","VII","Pre-Senior","VIII","Pre-Senior","IX","Pre-Senior","X","Senior","XI","Senior","XII","Senior",0)</f>
        <v>0</v>
      </c>
      <c r="J493" s="126"/>
      <c r="K493" s="126"/>
      <c r="L493" s="38"/>
      <c r="M493" s="3"/>
      <c r="N493" s="4">
        <f t="shared" si="14"/>
        <v>0</v>
      </c>
    </row>
    <row r="494" spans="2:14" ht="18" customHeight="1" x14ac:dyDescent="0.3">
      <c r="B494" s="16">
        <f t="shared" si="15"/>
        <v>489</v>
      </c>
      <c r="C494" s="45"/>
      <c r="D494" s="2"/>
      <c r="E494" s="3"/>
      <c r="F494" s="3"/>
      <c r="G494" s="3"/>
      <c r="H494" s="3"/>
      <c r="I494" s="39" cm="1">
        <f t="array" ref="I494">_xlfn.SWITCH(E494,"IV","Junior","V","Junior", "VI","Junior","VII","Pre-Senior","VIII","Pre-Senior","IX","Pre-Senior","X","Senior","XI","Senior","XII","Senior",0)</f>
        <v>0</v>
      </c>
      <c r="J494" s="126"/>
      <c r="K494" s="126"/>
      <c r="L494" s="38"/>
      <c r="M494" s="3"/>
      <c r="N494" s="4">
        <f t="shared" si="14"/>
        <v>0</v>
      </c>
    </row>
    <row r="495" spans="2:14" ht="18" customHeight="1" x14ac:dyDescent="0.3">
      <c r="B495" s="16">
        <f t="shared" si="15"/>
        <v>490</v>
      </c>
      <c r="C495" s="45"/>
      <c r="D495" s="2"/>
      <c r="E495" s="3"/>
      <c r="F495" s="3"/>
      <c r="G495" s="3"/>
      <c r="H495" s="3"/>
      <c r="I495" s="39" cm="1">
        <f t="array" ref="I495">_xlfn.SWITCH(E495,"IV","Junior","V","Junior", "VI","Junior","VII","Pre-Senior","VIII","Pre-Senior","IX","Pre-Senior","X","Senior","XI","Senior","XII","Senior",0)</f>
        <v>0</v>
      </c>
      <c r="J495" s="126"/>
      <c r="K495" s="126"/>
      <c r="L495" s="38"/>
      <c r="M495" s="3"/>
      <c r="N495" s="4">
        <f t="shared" si="14"/>
        <v>0</v>
      </c>
    </row>
    <row r="496" spans="2:14" ht="18" customHeight="1" x14ac:dyDescent="0.3">
      <c r="B496" s="16">
        <f t="shared" si="15"/>
        <v>491</v>
      </c>
      <c r="C496" s="45"/>
      <c r="D496" s="2"/>
      <c r="E496" s="3"/>
      <c r="F496" s="3"/>
      <c r="G496" s="3"/>
      <c r="H496" s="3"/>
      <c r="I496" s="39" cm="1">
        <f t="array" ref="I496">_xlfn.SWITCH(E496,"IV","Junior","V","Junior", "VI","Junior","VII","Pre-Senior","VIII","Pre-Senior","IX","Pre-Senior","X","Senior","XI","Senior","XII","Senior",0)</f>
        <v>0</v>
      </c>
      <c r="J496" s="126"/>
      <c r="K496" s="126"/>
      <c r="L496" s="38"/>
      <c r="M496" s="3"/>
      <c r="N496" s="4">
        <f t="shared" si="14"/>
        <v>0</v>
      </c>
    </row>
    <row r="497" spans="2:14" ht="18" customHeight="1" x14ac:dyDescent="0.3">
      <c r="B497" s="16">
        <f t="shared" si="15"/>
        <v>492</v>
      </c>
      <c r="C497" s="45"/>
      <c r="D497" s="2"/>
      <c r="E497" s="3"/>
      <c r="F497" s="3"/>
      <c r="G497" s="3"/>
      <c r="H497" s="3"/>
      <c r="I497" s="39" cm="1">
        <f t="array" ref="I497">_xlfn.SWITCH(E497,"IV","Junior","V","Junior", "VI","Junior","VII","Pre-Senior","VIII","Pre-Senior","IX","Pre-Senior","X","Senior","XI","Senior","XII","Senior",0)</f>
        <v>0</v>
      </c>
      <c r="J497" s="126"/>
      <c r="K497" s="126"/>
      <c r="L497" s="38"/>
      <c r="M497" s="3"/>
      <c r="N497" s="4">
        <f t="shared" si="14"/>
        <v>0</v>
      </c>
    </row>
    <row r="498" spans="2:14" ht="18" customHeight="1" x14ac:dyDescent="0.3">
      <c r="B498" s="16">
        <f t="shared" si="15"/>
        <v>493</v>
      </c>
      <c r="C498" s="45"/>
      <c r="D498" s="2"/>
      <c r="E498" s="3"/>
      <c r="F498" s="3"/>
      <c r="G498" s="3"/>
      <c r="H498" s="3"/>
      <c r="I498" s="39" cm="1">
        <f t="array" ref="I498">_xlfn.SWITCH(E498,"IV","Junior","V","Junior", "VI","Junior","VII","Pre-Senior","VIII","Pre-Senior","IX","Pre-Senior","X","Senior","XI","Senior","XII","Senior",0)</f>
        <v>0</v>
      </c>
      <c r="J498" s="126"/>
      <c r="K498" s="126"/>
      <c r="L498" s="38"/>
      <c r="M498" s="3"/>
      <c r="N498" s="4">
        <f t="shared" si="14"/>
        <v>0</v>
      </c>
    </row>
    <row r="499" spans="2:14" ht="18" customHeight="1" x14ac:dyDescent="0.3">
      <c r="B499" s="16">
        <f t="shared" si="15"/>
        <v>494</v>
      </c>
      <c r="C499" s="45"/>
      <c r="D499" s="2"/>
      <c r="E499" s="3"/>
      <c r="F499" s="3"/>
      <c r="G499" s="3"/>
      <c r="H499" s="3"/>
      <c r="I499" s="39" cm="1">
        <f t="array" ref="I499">_xlfn.SWITCH(E499,"IV","Junior","V","Junior", "VI","Junior","VII","Pre-Senior","VIII","Pre-Senior","IX","Pre-Senior","X","Senior","XI","Senior","XII","Senior",0)</f>
        <v>0</v>
      </c>
      <c r="J499" s="126"/>
      <c r="K499" s="126"/>
      <c r="L499" s="38"/>
      <c r="M499" s="3"/>
      <c r="N499" s="4">
        <f t="shared" si="14"/>
        <v>0</v>
      </c>
    </row>
    <row r="500" spans="2:14" ht="18" customHeight="1" x14ac:dyDescent="0.3">
      <c r="B500" s="16">
        <f t="shared" si="15"/>
        <v>495</v>
      </c>
      <c r="C500" s="45"/>
      <c r="D500" s="2"/>
      <c r="E500" s="3"/>
      <c r="F500" s="3"/>
      <c r="G500" s="3"/>
      <c r="H500" s="3"/>
      <c r="I500" s="39" cm="1">
        <f t="array" ref="I500">_xlfn.SWITCH(E500,"IV","Junior","V","Junior", "VI","Junior","VII","Pre-Senior","VIII","Pre-Senior","IX","Pre-Senior","X","Senior","XI","Senior","XII","Senior",0)</f>
        <v>0</v>
      </c>
      <c r="J500" s="126"/>
      <c r="K500" s="126"/>
      <c r="L500" s="38"/>
      <c r="M500" s="3"/>
      <c r="N500" s="4">
        <f t="shared" si="14"/>
        <v>0</v>
      </c>
    </row>
    <row r="501" spans="2:14" ht="18" customHeight="1" x14ac:dyDescent="0.3">
      <c r="B501" s="16">
        <f t="shared" si="15"/>
        <v>496</v>
      </c>
      <c r="C501" s="45"/>
      <c r="D501" s="2"/>
      <c r="E501" s="3"/>
      <c r="F501" s="3"/>
      <c r="G501" s="3"/>
      <c r="H501" s="3"/>
      <c r="I501" s="39" cm="1">
        <f t="array" ref="I501">_xlfn.SWITCH(E501,"IV","Junior","V","Junior", "VI","Junior","VII","Pre-Senior","VIII","Pre-Senior","IX","Pre-Senior","X","Senior","XI","Senior","XII","Senior",0)</f>
        <v>0</v>
      </c>
      <c r="J501" s="126"/>
      <c r="K501" s="126"/>
      <c r="L501" s="38"/>
      <c r="M501" s="3"/>
      <c r="N501" s="4">
        <f t="shared" si="14"/>
        <v>0</v>
      </c>
    </row>
    <row r="502" spans="2:14" ht="18" customHeight="1" x14ac:dyDescent="0.3">
      <c r="B502" s="16">
        <f t="shared" si="15"/>
        <v>497</v>
      </c>
      <c r="C502" s="45"/>
      <c r="D502" s="2"/>
      <c r="E502" s="3"/>
      <c r="F502" s="3"/>
      <c r="G502" s="3"/>
      <c r="H502" s="3"/>
      <c r="I502" s="39" cm="1">
        <f t="array" ref="I502">_xlfn.SWITCH(E502,"IV","Junior","V","Junior", "VI","Junior","VII","Pre-Senior","VIII","Pre-Senior","IX","Pre-Senior","X","Senior","XI","Senior","XII","Senior",0)</f>
        <v>0</v>
      </c>
      <c r="J502" s="126"/>
      <c r="K502" s="126"/>
      <c r="L502" s="38"/>
      <c r="M502" s="3"/>
      <c r="N502" s="4">
        <f t="shared" si="14"/>
        <v>0</v>
      </c>
    </row>
    <row r="503" spans="2:14" ht="18" customHeight="1" x14ac:dyDescent="0.3">
      <c r="B503" s="16">
        <f t="shared" si="15"/>
        <v>498</v>
      </c>
      <c r="C503" s="45"/>
      <c r="D503" s="2"/>
      <c r="E503" s="3"/>
      <c r="F503" s="3"/>
      <c r="G503" s="3"/>
      <c r="H503" s="3"/>
      <c r="I503" s="39" cm="1">
        <f t="array" ref="I503">_xlfn.SWITCH(E503,"IV","Junior","V","Junior", "VI","Junior","VII","Pre-Senior","VIII","Pre-Senior","IX","Pre-Senior","X","Senior","XI","Senior","XII","Senior",0)</f>
        <v>0</v>
      </c>
      <c r="J503" s="126"/>
      <c r="K503" s="126"/>
      <c r="L503" s="38"/>
      <c r="M503" s="3"/>
      <c r="N503" s="4">
        <f t="shared" si="14"/>
        <v>0</v>
      </c>
    </row>
    <row r="504" spans="2:14" ht="18" customHeight="1" x14ac:dyDescent="0.3">
      <c r="B504" s="16">
        <f t="shared" si="15"/>
        <v>499</v>
      </c>
      <c r="C504" s="45"/>
      <c r="D504" s="2"/>
      <c r="E504" s="3"/>
      <c r="F504" s="3"/>
      <c r="G504" s="3"/>
      <c r="H504" s="3"/>
      <c r="I504" s="39" cm="1">
        <f t="array" ref="I504">_xlfn.SWITCH(E504,"IV","Junior","V","Junior", "VI","Junior","VII","Pre-Senior","VIII","Pre-Senior","IX","Pre-Senior","X","Senior","XI","Senior","XII","Senior",0)</f>
        <v>0</v>
      </c>
      <c r="J504" s="126"/>
      <c r="K504" s="126"/>
      <c r="L504" s="38"/>
      <c r="M504" s="3"/>
      <c r="N504" s="4">
        <f t="shared" si="14"/>
        <v>0</v>
      </c>
    </row>
    <row r="505" spans="2:14" ht="18" customHeight="1" x14ac:dyDescent="0.3">
      <c r="B505" s="16">
        <f t="shared" si="15"/>
        <v>500</v>
      </c>
      <c r="C505" s="45"/>
      <c r="D505" s="2"/>
      <c r="E505" s="3"/>
      <c r="F505" s="3"/>
      <c r="G505" s="3"/>
      <c r="H505" s="3"/>
      <c r="I505" s="39" cm="1">
        <f t="array" ref="I505">_xlfn.SWITCH(E505,"IV","Junior","V","Junior", "VI","Junior","VII","Pre-Senior","VIII","Pre-Senior","IX","Pre-Senior","X","Senior","XI","Senior","XII","Senior",0)</f>
        <v>0</v>
      </c>
      <c r="J505" s="126"/>
      <c r="K505" s="126"/>
      <c r="L505" s="38"/>
      <c r="M505" s="3"/>
      <c r="N505" s="4">
        <f t="shared" si="14"/>
        <v>0</v>
      </c>
    </row>
    <row r="506" spans="2:14" ht="18" customHeight="1" x14ac:dyDescent="0.3">
      <c r="B506" s="16">
        <f t="shared" si="15"/>
        <v>501</v>
      </c>
      <c r="C506" s="45"/>
      <c r="D506" s="2"/>
      <c r="E506" s="3"/>
      <c r="F506" s="3"/>
      <c r="G506" s="3"/>
      <c r="H506" s="3"/>
      <c r="I506" s="39" cm="1">
        <f t="array" ref="I506">_xlfn.SWITCH(E506,"IV","Junior","V","Junior", "VI","Junior","VII","Pre-Senior","VIII","Pre-Senior","IX","Pre-Senior","X","Senior","XI","Senior","XII","Senior",0)</f>
        <v>0</v>
      </c>
      <c r="J506" s="126"/>
      <c r="K506" s="126"/>
      <c r="L506" s="38"/>
      <c r="M506" s="3"/>
      <c r="N506" s="4">
        <f t="shared" si="14"/>
        <v>0</v>
      </c>
    </row>
    <row r="507" spans="2:14" ht="18" customHeight="1" x14ac:dyDescent="0.3">
      <c r="B507" s="16">
        <f t="shared" si="15"/>
        <v>502</v>
      </c>
      <c r="C507" s="45"/>
      <c r="D507" s="2"/>
      <c r="E507" s="3"/>
      <c r="F507" s="3"/>
      <c r="G507" s="3"/>
      <c r="H507" s="3"/>
      <c r="I507" s="39" cm="1">
        <f t="array" ref="I507">_xlfn.SWITCH(E507,"IV","Junior","V","Junior", "VI","Junior","VII","Pre-Senior","VIII","Pre-Senior","IX","Pre-Senior","X","Senior","XI","Senior","XII","Senior",0)</f>
        <v>0</v>
      </c>
      <c r="J507" s="126"/>
      <c r="K507" s="126"/>
      <c r="L507" s="38"/>
      <c r="M507" s="3"/>
      <c r="N507" s="4">
        <f t="shared" si="14"/>
        <v>0</v>
      </c>
    </row>
    <row r="508" spans="2:14" ht="18" customHeight="1" x14ac:dyDescent="0.3">
      <c r="B508" s="16">
        <f t="shared" si="15"/>
        <v>503</v>
      </c>
      <c r="C508" s="45"/>
      <c r="D508" s="2"/>
      <c r="E508" s="3"/>
      <c r="F508" s="3"/>
      <c r="G508" s="3"/>
      <c r="H508" s="3"/>
      <c r="I508" s="39" cm="1">
        <f t="array" ref="I508">_xlfn.SWITCH(E508,"IV","Junior","V","Junior", "VI","Junior","VII","Pre-Senior","VIII","Pre-Senior","IX","Pre-Senior","X","Senior","XI","Senior","XII","Senior",0)</f>
        <v>0</v>
      </c>
      <c r="J508" s="126"/>
      <c r="K508" s="126"/>
      <c r="L508" s="38"/>
      <c r="M508" s="3"/>
      <c r="N508" s="4">
        <f t="shared" si="14"/>
        <v>0</v>
      </c>
    </row>
    <row r="509" spans="2:14" ht="18" customHeight="1" x14ac:dyDescent="0.3">
      <c r="B509" s="16">
        <f t="shared" si="15"/>
        <v>504</v>
      </c>
      <c r="C509" s="45"/>
      <c r="D509" s="2"/>
      <c r="E509" s="3"/>
      <c r="F509" s="3"/>
      <c r="G509" s="3"/>
      <c r="H509" s="3"/>
      <c r="I509" s="39" cm="1">
        <f t="array" ref="I509">_xlfn.SWITCH(E509,"IV","Junior","V","Junior", "VI","Junior","VII","Pre-Senior","VIII","Pre-Senior","IX","Pre-Senior","X","Senior","XI","Senior","XII","Senior",0)</f>
        <v>0</v>
      </c>
      <c r="J509" s="126"/>
      <c r="K509" s="126"/>
      <c r="L509" s="38"/>
      <c r="M509" s="3"/>
      <c r="N509" s="4">
        <f t="shared" si="14"/>
        <v>0</v>
      </c>
    </row>
    <row r="510" spans="2:14" ht="18" customHeight="1" x14ac:dyDescent="0.3">
      <c r="B510" s="16">
        <f t="shared" si="15"/>
        <v>505</v>
      </c>
      <c r="C510" s="45"/>
      <c r="D510" s="2"/>
      <c r="E510" s="3"/>
      <c r="F510" s="3"/>
      <c r="G510" s="3"/>
      <c r="H510" s="3"/>
      <c r="I510" s="39" cm="1">
        <f t="array" ref="I510">_xlfn.SWITCH(E510,"IV","Junior","V","Junior", "VI","Junior","VII","Pre-Senior","VIII","Pre-Senior","IX","Pre-Senior","X","Senior","XI","Senior","XII","Senior",0)</f>
        <v>0</v>
      </c>
      <c r="J510" s="126"/>
      <c r="K510" s="126"/>
      <c r="L510" s="38"/>
      <c r="M510" s="3"/>
      <c r="N510" s="4">
        <f t="shared" si="14"/>
        <v>0</v>
      </c>
    </row>
    <row r="511" spans="2:14" ht="18" customHeight="1" x14ac:dyDescent="0.3">
      <c r="B511" s="16">
        <f t="shared" si="15"/>
        <v>506</v>
      </c>
      <c r="C511" s="45"/>
      <c r="D511" s="2"/>
      <c r="E511" s="3"/>
      <c r="F511" s="3"/>
      <c r="G511" s="3"/>
      <c r="H511" s="3"/>
      <c r="I511" s="39" cm="1">
        <f t="array" ref="I511">_xlfn.SWITCH(E511,"IV","Junior","V","Junior", "VI","Junior","VII","Pre-Senior","VIII","Pre-Senior","IX","Pre-Senior","X","Senior","XI","Senior","XII","Senior",0)</f>
        <v>0</v>
      </c>
      <c r="J511" s="126"/>
      <c r="K511" s="126"/>
      <c r="L511" s="38"/>
      <c r="M511" s="3"/>
      <c r="N511" s="4">
        <f t="shared" si="14"/>
        <v>0</v>
      </c>
    </row>
    <row r="512" spans="2:14" ht="18" customHeight="1" x14ac:dyDescent="0.3">
      <c r="B512" s="16">
        <f t="shared" si="15"/>
        <v>507</v>
      </c>
      <c r="C512" s="45"/>
      <c r="D512" s="2"/>
      <c r="E512" s="3"/>
      <c r="F512" s="3"/>
      <c r="G512" s="3"/>
      <c r="H512" s="3"/>
      <c r="I512" s="39" cm="1">
        <f t="array" ref="I512">_xlfn.SWITCH(E512,"IV","Junior","V","Junior", "VI","Junior","VII","Pre-Senior","VIII","Pre-Senior","IX","Pre-Senior","X","Senior","XI","Senior","XII","Senior",0)</f>
        <v>0</v>
      </c>
      <c r="J512" s="126"/>
      <c r="K512" s="126"/>
      <c r="L512" s="38"/>
      <c r="M512" s="3"/>
      <c r="N512" s="4">
        <f t="shared" si="14"/>
        <v>0</v>
      </c>
    </row>
    <row r="513" spans="2:14" ht="18" customHeight="1" x14ac:dyDescent="0.3">
      <c r="B513" s="16">
        <f t="shared" si="15"/>
        <v>508</v>
      </c>
      <c r="C513" s="45"/>
      <c r="D513" s="2"/>
      <c r="E513" s="3"/>
      <c r="F513" s="3"/>
      <c r="G513" s="3"/>
      <c r="H513" s="3"/>
      <c r="I513" s="39" cm="1">
        <f t="array" ref="I513">_xlfn.SWITCH(E513,"IV","Junior","V","Junior", "VI","Junior","VII","Pre-Senior","VIII","Pre-Senior","IX","Pre-Senior","X","Senior","XI","Senior","XII","Senior",0)</f>
        <v>0</v>
      </c>
      <c r="J513" s="126"/>
      <c r="K513" s="126"/>
      <c r="L513" s="38"/>
      <c r="M513" s="3"/>
      <c r="N513" s="4">
        <f t="shared" si="14"/>
        <v>0</v>
      </c>
    </row>
    <row r="514" spans="2:14" ht="18" customHeight="1" x14ac:dyDescent="0.3">
      <c r="B514" s="16">
        <f t="shared" si="15"/>
        <v>509</v>
      </c>
      <c r="C514" s="45"/>
      <c r="D514" s="2"/>
      <c r="E514" s="3"/>
      <c r="F514" s="3"/>
      <c r="G514" s="3"/>
      <c r="H514" s="3"/>
      <c r="I514" s="39" cm="1">
        <f t="array" ref="I514">_xlfn.SWITCH(E514,"IV","Junior","V","Junior", "VI","Junior","VII","Pre-Senior","VIII","Pre-Senior","IX","Pre-Senior","X","Senior","XI","Senior","XII","Senior",0)</f>
        <v>0</v>
      </c>
      <c r="J514" s="126"/>
      <c r="K514" s="126"/>
      <c r="L514" s="38"/>
      <c r="M514" s="3"/>
      <c r="N514" s="4">
        <f t="shared" si="14"/>
        <v>0</v>
      </c>
    </row>
    <row r="515" spans="2:14" ht="18" customHeight="1" x14ac:dyDescent="0.3">
      <c r="B515" s="16">
        <f t="shared" si="15"/>
        <v>510</v>
      </c>
      <c r="C515" s="45"/>
      <c r="D515" s="2"/>
      <c r="E515" s="3"/>
      <c r="F515" s="3"/>
      <c r="G515" s="3"/>
      <c r="H515" s="3"/>
      <c r="I515" s="39" cm="1">
        <f t="array" ref="I515">_xlfn.SWITCH(E515,"IV","Junior","V","Junior", "VI","Junior","VII","Pre-Senior","VIII","Pre-Senior","IX","Pre-Senior","X","Senior","XI","Senior","XII","Senior",0)</f>
        <v>0</v>
      </c>
      <c r="J515" s="126"/>
      <c r="K515" s="126"/>
      <c r="L515" s="38"/>
      <c r="M515" s="3"/>
      <c r="N515" s="4">
        <f t="shared" si="14"/>
        <v>0</v>
      </c>
    </row>
    <row r="516" spans="2:14" ht="27" customHeight="1" x14ac:dyDescent="0.3">
      <c r="B516" s="17"/>
      <c r="C516" s="56"/>
      <c r="D516" s="7"/>
      <c r="E516" s="8"/>
      <c r="F516" s="8"/>
      <c r="G516" s="8"/>
      <c r="H516" s="8"/>
      <c r="I516" s="8"/>
      <c r="J516" s="8"/>
      <c r="K516" s="8"/>
      <c r="L516" s="8"/>
      <c r="M516" s="8"/>
      <c r="N516" s="1">
        <f>SUM(N6:N515)</f>
        <v>0</v>
      </c>
    </row>
  </sheetData>
  <sheetProtection algorithmName="SHA-512" hashValue="EFnRP45xm/NBlz4AjbRDITTGqAR8sFLTRwPkQfLUNZY6g9JIb8w1776Pmvo57NtvrDbHxmteYk5v7BzGqS5Tkg==" saltValue="QNaMJlQy8PXrdSahQclmbQ==" spinCount="100000" sheet="1" objects="1" scenarios="1"/>
  <mergeCells count="7">
    <mergeCell ref="R6:R7"/>
    <mergeCell ref="B1:N1"/>
    <mergeCell ref="B2:N2"/>
    <mergeCell ref="E3:N3"/>
    <mergeCell ref="E4:N4"/>
    <mergeCell ref="D3:D4"/>
    <mergeCell ref="B3:C4"/>
  </mergeCells>
  <dataValidations count="3">
    <dataValidation type="list" allowBlank="1" showInputMessage="1" showErrorMessage="1" sqref="L6:L515" xr:uid="{FA3D86D2-2CEE-41DB-B8C2-33543DBAEFFC}">
      <formula1>"Male,Female"</formula1>
    </dataValidation>
    <dataValidation type="list" allowBlank="1" showInputMessage="1" showErrorMessage="1" sqref="E6:E515" xr:uid="{56D9EAF0-4F4A-4ABB-AE61-FD5C33C4B5E2}">
      <formula1>"IV,V,VI,VII,VIII,IX,X,XI,XII"</formula1>
    </dataValidation>
    <dataValidation type="list" allowBlank="1" showInputMessage="1" showErrorMessage="1" sqref="M6:M515" xr:uid="{EB7DB4CA-CC06-4443-90A1-5DE71E0DA3B4}">
      <formula1>"Printed book,E-book"</formula1>
    </dataValidation>
  </dataValidations>
  <pageMargins left="0.39370078740157483" right="0.11811023622047245" top="0.15748031496062992" bottom="0.55118110236220474" header="0" footer="0"/>
  <pageSetup paperSize="9" scale="90" fitToHeight="0" orientation="portrait" r:id="rId1"/>
  <headerFooter>
    <oddFooter>&amp;L69th UN Information Test, 2026&amp;RPage: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cb70f57-dc2f-4e82-8b3c-1c87dddd35ca" xsi:nil="true"/>
    <lcf76f155ced4ddcb4097134ff3c332f xmlns="a73a6ecf-6d67-462a-8731-af81fda0487f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029E10E98103479269939BCACCE6C7" ma:contentTypeVersion="14" ma:contentTypeDescription="Create a new document." ma:contentTypeScope="" ma:versionID="da92e153d416ca3565f9914b14cc6026">
  <xsd:schema xmlns:xsd="http://www.w3.org/2001/XMLSchema" xmlns:xs="http://www.w3.org/2001/XMLSchema" xmlns:p="http://schemas.microsoft.com/office/2006/metadata/properties" xmlns:ns2="a73a6ecf-6d67-462a-8731-af81fda0487f" xmlns:ns3="4cb70f57-dc2f-4e82-8b3c-1c87dddd35ca" targetNamespace="http://schemas.microsoft.com/office/2006/metadata/properties" ma:root="true" ma:fieldsID="4b2fc63700beb58b3e3220c64e1bad33" ns2:_="" ns3:_="">
    <xsd:import namespace="a73a6ecf-6d67-462a-8731-af81fda0487f"/>
    <xsd:import namespace="4cb70f57-dc2f-4e82-8b3c-1c87dddd35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3a6ecf-6d67-462a-8731-af81fda048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d317b17-3568-4899-ba0b-3d7bd684fe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b70f57-dc2f-4e82-8b3c-1c87dddd35ca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a274a2c6-3d82-4ca4-bd8f-2159c9d698b7}" ma:internalName="TaxCatchAll" ma:showField="CatchAllData" ma:web="4cb70f57-dc2f-4e82-8b3c-1c87dddd35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131B10-2C1B-4F2F-8052-D6759F51A9B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FBBAB32-4D2E-4093-B7EF-0AE2FB1EA231}">
  <ds:schemaRefs>
    <ds:schemaRef ds:uri="http://schemas.microsoft.com/office/2006/metadata/properties"/>
    <ds:schemaRef ds:uri="http://schemas.microsoft.com/office/infopath/2007/PartnerControls"/>
    <ds:schemaRef ds:uri="4cb70f57-dc2f-4e82-8b3c-1c87dddd35ca"/>
    <ds:schemaRef ds:uri="a73a6ecf-6d67-462a-8731-af81fda0487f"/>
  </ds:schemaRefs>
</ds:datastoreItem>
</file>

<file path=customXml/itemProps3.xml><?xml version="1.0" encoding="utf-8"?>
<ds:datastoreItem xmlns:ds="http://schemas.openxmlformats.org/officeDocument/2006/customXml" ds:itemID="{F6A5198C-AEE3-4037-9DFC-A4925C4E6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3a6ecf-6d67-462a-8731-af81fda0487f"/>
    <ds:schemaRef ds:uri="4cb70f57-dc2f-4e82-8b3c-1c87dddd35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Ttl Payment</vt:lpstr>
      <vt:lpstr>Mental Math</vt:lpstr>
      <vt:lpstr>Mini GK</vt:lpstr>
      <vt:lpstr>Mini IT</vt:lpstr>
      <vt:lpstr>Eng Skills</vt:lpstr>
      <vt:lpstr>UN Test</vt:lpstr>
      <vt:lpstr>GK Test</vt:lpstr>
      <vt:lpstr>IT &amp; AI</vt:lpstr>
      <vt:lpstr>'Eng Skills'!Print_Titles</vt:lpstr>
      <vt:lpstr>'GK Test'!Print_Titles</vt:lpstr>
      <vt:lpstr>'IT &amp; AI'!Print_Titles</vt:lpstr>
      <vt:lpstr>'Mental Math'!Print_Titles</vt:lpstr>
      <vt:lpstr>'Mini GK'!Print_Titles</vt:lpstr>
      <vt:lpstr>'Mini IT'!Print_Titles</vt:lpstr>
      <vt:lpstr>'UN Test'!Print_Titles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Nina Jain-Bimbrahw</dc:creator>
  <cp:keywords/>
  <dc:description/>
  <cp:lastModifiedBy>Program Office</cp:lastModifiedBy>
  <cp:revision/>
  <cp:lastPrinted>2026-04-28T08:48:14Z</cp:lastPrinted>
  <dcterms:created xsi:type="dcterms:W3CDTF">2020-09-06T10:32:31Z</dcterms:created>
  <dcterms:modified xsi:type="dcterms:W3CDTF">2026-06-02T09:23:54Z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0x0101008F029E10E98103479269939BCACCE6C7</vt:lpwstr>
  </property>
  <property fmtid="{D5CDD505-2E9C-101B-9397-08002B2CF9AE}" pid="3" name="MediaServiceImageTags">
    <vt:lpwstr/>
  </property>
</Properties>
</file>